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su\OneDrive - Peralta CCD (1)\Senior HR Analyst II\KSU\4-10 Summer Alternative Schedule\"/>
    </mc:Choice>
  </mc:AlternateContent>
  <xr:revisionPtr revIDLastSave="0" documentId="13_ncr:1_{4728E779-4CBF-4CE2-AD18-CF8E6CB2B415}" xr6:coauthVersionLast="47" xr6:coauthVersionMax="47" xr10:uidLastSave="{00000000-0000-0000-0000-000000000000}"/>
  <bookViews>
    <workbookView xWindow="-110" yWindow="-110" windowWidth="17020" windowHeight="10120" xr2:uid="{EA8D7EB8-3DBB-4F48-B393-C26360376303}"/>
  </bookViews>
  <sheets>
    <sheet name="Instructions" sheetId="5" r:id="rId1"/>
    <sheet name="Form" sheetId="1" r:id="rId2"/>
    <sheet name="Formulas" sheetId="4" state="hidden" r:id="rId3"/>
  </sheets>
  <definedNames>
    <definedName name="Codes">Formulas!$M$9:$M$14</definedName>
    <definedName name="Column1">Formulas!#REF!</definedName>
    <definedName name="Column2">Formulas!#REF!</definedName>
    <definedName name="Column3">Formulas!$E$12:$E$97</definedName>
    <definedName name="Date">Formulas!$B$12:$B$97</definedName>
    <definedName name="dates_con">Form!$C$46:$G$46,Form!$C$50:$G$50,Form!$C$54:$G$54,Form!$C$58:$G$58,Form!$C$62:$G$62,Form!$C$66:$G$66,Form!$C$70:$G$70,Form!$C$74:$G$74</definedName>
    <definedName name="Day">Formulas!$C$12:$C$97</definedName>
    <definedName name="Hol_Date">Formulas!$B$4:$B$8</definedName>
    <definedName name="Hol_Hours">Formulas!$D$4:$D$8</definedName>
    <definedName name="Hol_Name">Formulas!$A$4:$A$8</definedName>
    <definedName name="Hol_Week">Formulas!$C$4:$C$8</definedName>
    <definedName name="Location">Formulas!$K$21:$K$26</definedName>
    <definedName name="_xlnm.Print_Area" localSheetId="1">Form!$A$1:$H$86</definedName>
    <definedName name="Week">Formulas!$D$12:$D$97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4" l="1"/>
  <c r="C7" i="4" s="1"/>
  <c r="B6" i="4"/>
  <c r="C6" i="4" s="1"/>
  <c r="B8" i="4"/>
  <c r="C8" i="4" s="1"/>
  <c r="B5" i="4"/>
  <c r="B4" i="4"/>
  <c r="H51" i="1"/>
  <c r="C4" i="4" l="1"/>
  <c r="C5" i="4"/>
  <c r="B2" i="4"/>
  <c r="B12" i="4" s="1"/>
  <c r="H76" i="1"/>
  <c r="H68" i="1"/>
  <c r="H64" i="1"/>
  <c r="H60" i="1"/>
  <c r="H56" i="1"/>
  <c r="H52" i="1"/>
  <c r="H48" i="1"/>
  <c r="H72" i="1"/>
  <c r="C46" i="1"/>
  <c r="C45" i="1" s="1"/>
  <c r="B13" i="4" l="1"/>
  <c r="D12" i="4"/>
  <c r="E12" i="4" s="1"/>
  <c r="C12" i="4"/>
  <c r="C13" i="4"/>
  <c r="B14" i="4"/>
  <c r="D46" i="1"/>
  <c r="F12" i="4" l="1"/>
  <c r="D13" i="4"/>
  <c r="E13" i="4" s="1"/>
  <c r="F13" i="4" s="1"/>
  <c r="B15" i="4"/>
  <c r="C14" i="4"/>
  <c r="D14" i="4"/>
  <c r="E14" i="4" s="1"/>
  <c r="D45" i="1"/>
  <c r="E46" i="1"/>
  <c r="F14" i="4" l="1"/>
  <c r="B16" i="4"/>
  <c r="D15" i="4"/>
  <c r="E15" i="4" s="1"/>
  <c r="C15" i="4"/>
  <c r="E45" i="1"/>
  <c r="F46" i="1"/>
  <c r="F15" i="4" l="1"/>
  <c r="C16" i="4"/>
  <c r="B17" i="4"/>
  <c r="D16" i="4"/>
  <c r="E16" i="4" s="1"/>
  <c r="F45" i="1"/>
  <c r="G46" i="1"/>
  <c r="F16" i="4" l="1"/>
  <c r="H47" i="1"/>
  <c r="D17" i="4"/>
  <c r="E17" i="4" s="1"/>
  <c r="C17" i="4"/>
  <c r="B18" i="4"/>
  <c r="C50" i="1"/>
  <c r="G45" i="1"/>
  <c r="F17" i="4" l="1"/>
  <c r="D18" i="4"/>
  <c r="E18" i="4" s="1"/>
  <c r="C18" i="4"/>
  <c r="B19" i="4"/>
  <c r="D50" i="1"/>
  <c r="F18" i="4" l="1"/>
  <c r="D19" i="4"/>
  <c r="E19" i="4" s="1"/>
  <c r="B20" i="4"/>
  <c r="C19" i="4"/>
  <c r="E50" i="1"/>
  <c r="F19" i="4" l="1"/>
  <c r="B21" i="4"/>
  <c r="D20" i="4"/>
  <c r="E20" i="4" s="1"/>
  <c r="C20" i="4"/>
  <c r="F50" i="1"/>
  <c r="F20" i="4" l="1"/>
  <c r="B22" i="4"/>
  <c r="D21" i="4"/>
  <c r="E21" i="4" s="1"/>
  <c r="C21" i="4"/>
  <c r="G50" i="1"/>
  <c r="C54" i="1" s="1"/>
  <c r="F21" i="4" l="1"/>
  <c r="C22" i="4"/>
  <c r="B23" i="4"/>
  <c r="D22" i="4"/>
  <c r="E22" i="4" s="1"/>
  <c r="D54" i="1"/>
  <c r="F22" i="4" l="1"/>
  <c r="D23" i="4"/>
  <c r="E23" i="4" s="1"/>
  <c r="C23" i="4"/>
  <c r="B24" i="4"/>
  <c r="E54" i="1"/>
  <c r="F23" i="4" l="1"/>
  <c r="D24" i="4"/>
  <c r="E24" i="4" s="1"/>
  <c r="C24" i="4"/>
  <c r="B25" i="4"/>
  <c r="F54" i="1"/>
  <c r="F24" i="4" l="1"/>
  <c r="D25" i="4"/>
  <c r="E25" i="4" s="1"/>
  <c r="C25" i="4"/>
  <c r="B26" i="4"/>
  <c r="G54" i="1"/>
  <c r="C58" i="1" s="1"/>
  <c r="F25" i="4" l="1"/>
  <c r="B27" i="4"/>
  <c r="C26" i="4"/>
  <c r="D26" i="4"/>
  <c r="E26" i="4" s="1"/>
  <c r="D58" i="1"/>
  <c r="F26" i="4" l="1"/>
  <c r="H55" i="1"/>
  <c r="B28" i="4"/>
  <c r="D27" i="4"/>
  <c r="E27" i="4" s="1"/>
  <c r="C27" i="4"/>
  <c r="E58" i="1"/>
  <c r="F27" i="4" l="1"/>
  <c r="C28" i="4"/>
  <c r="B29" i="4"/>
  <c r="F29" i="4" s="1"/>
  <c r="D28" i="4"/>
  <c r="E28" i="4" s="1"/>
  <c r="F58" i="1"/>
  <c r="F28" i="4" l="1"/>
  <c r="D29" i="4"/>
  <c r="E29" i="4" s="1"/>
  <c r="C29" i="4"/>
  <c r="B30" i="4"/>
  <c r="G58" i="1"/>
  <c r="C62" i="1" s="1"/>
  <c r="D30" i="4" l="1"/>
  <c r="E30" i="4" s="1"/>
  <c r="F30" i="4" s="1"/>
  <c r="C30" i="4"/>
  <c r="B31" i="4"/>
  <c r="D62" i="1"/>
  <c r="D31" i="4" l="1"/>
  <c r="E31" i="4" s="1"/>
  <c r="C31" i="4"/>
  <c r="B32" i="4"/>
  <c r="E62" i="1"/>
  <c r="F31" i="4" l="1"/>
  <c r="B33" i="4"/>
  <c r="D32" i="4"/>
  <c r="E32" i="4" s="1"/>
  <c r="C32" i="4"/>
  <c r="F62" i="1"/>
  <c r="F32" i="4" l="1"/>
  <c r="B34" i="4"/>
  <c r="D33" i="4"/>
  <c r="E33" i="4" s="1"/>
  <c r="C33" i="4"/>
  <c r="G62" i="1"/>
  <c r="C66" i="1" s="1"/>
  <c r="D66" i="1" s="1"/>
  <c r="E66" i="1" s="1"/>
  <c r="F66" i="1" s="1"/>
  <c r="G66" i="1" s="1"/>
  <c r="C70" i="1" s="1"/>
  <c r="D70" i="1" s="1"/>
  <c r="E70" i="1" s="1"/>
  <c r="F70" i="1" s="1"/>
  <c r="G70" i="1" s="1"/>
  <c r="C74" i="1" s="1"/>
  <c r="D74" i="1" s="1"/>
  <c r="E74" i="1" s="1"/>
  <c r="F74" i="1" s="1"/>
  <c r="G74" i="1" s="1"/>
  <c r="F33" i="4" l="1"/>
  <c r="C34" i="4"/>
  <c r="B35" i="4"/>
  <c r="D34" i="4"/>
  <c r="E34" i="4" s="1"/>
  <c r="F34" i="4" l="1"/>
  <c r="D35" i="4"/>
  <c r="E35" i="4" s="1"/>
  <c r="C35" i="4"/>
  <c r="B36" i="4"/>
  <c r="F35" i="4" l="1"/>
  <c r="D36" i="4"/>
  <c r="E36" i="4" s="1"/>
  <c r="C36" i="4"/>
  <c r="B37" i="4"/>
  <c r="F36" i="4" l="1"/>
  <c r="D37" i="4"/>
  <c r="E37" i="4" s="1"/>
  <c r="B38" i="4"/>
  <c r="C37" i="4"/>
  <c r="F37" i="4" l="1"/>
  <c r="H59" i="1"/>
  <c r="B39" i="4"/>
  <c r="C38" i="4"/>
  <c r="D38" i="4"/>
  <c r="E38" i="4" s="1"/>
  <c r="F38" i="4" l="1"/>
  <c r="B40" i="4"/>
  <c r="D39" i="4"/>
  <c r="E39" i="4" s="1"/>
  <c r="C39" i="4"/>
  <c r="F39" i="4" l="1"/>
  <c r="C40" i="4"/>
  <c r="B41" i="4"/>
  <c r="D40" i="4"/>
  <c r="E40" i="4" s="1"/>
  <c r="F40" i="4" l="1"/>
  <c r="D41" i="4"/>
  <c r="E41" i="4" s="1"/>
  <c r="C41" i="4"/>
  <c r="B42" i="4"/>
  <c r="F41" i="4" l="1"/>
  <c r="D42" i="4"/>
  <c r="E42" i="4" s="1"/>
  <c r="C42" i="4"/>
  <c r="B43" i="4"/>
  <c r="F42" i="4" l="1"/>
  <c r="D43" i="4"/>
  <c r="E43" i="4" s="1"/>
  <c r="B44" i="4"/>
  <c r="C43" i="4"/>
  <c r="F43" i="4" l="1"/>
  <c r="B45" i="4"/>
  <c r="C44" i="4"/>
  <c r="D44" i="4"/>
  <c r="E44" i="4" s="1"/>
  <c r="F44" i="4" s="1"/>
  <c r="H63" i="1" l="1"/>
  <c r="B46" i="4"/>
  <c r="D45" i="4"/>
  <c r="E45" i="4" s="1"/>
  <c r="F45" i="4" s="1"/>
  <c r="C45" i="4"/>
  <c r="C46" i="4" l="1"/>
  <c r="B47" i="4"/>
  <c r="D46" i="4"/>
  <c r="E46" i="4" s="1"/>
  <c r="F46" i="4" l="1"/>
  <c r="D47" i="4"/>
  <c r="E47" i="4" s="1"/>
  <c r="C47" i="4"/>
  <c r="B48" i="4"/>
  <c r="F47" i="4" l="1"/>
  <c r="D48" i="4"/>
  <c r="E48" i="4" s="1"/>
  <c r="C48" i="4"/>
  <c r="B49" i="4"/>
  <c r="F48" i="4" l="1"/>
  <c r="D49" i="4"/>
  <c r="E49" i="4" s="1"/>
  <c r="C49" i="4"/>
  <c r="B50" i="4"/>
  <c r="F49" i="4" l="1"/>
  <c r="B51" i="4"/>
  <c r="C50" i="4"/>
  <c r="D50" i="4"/>
  <c r="E50" i="4" s="1"/>
  <c r="F50" i="4" l="1"/>
  <c r="B52" i="4"/>
  <c r="D51" i="4"/>
  <c r="E51" i="4" s="1"/>
  <c r="C51" i="4"/>
  <c r="F51" i="4" s="1"/>
  <c r="H67" i="1" l="1"/>
  <c r="C52" i="4"/>
  <c r="B53" i="4"/>
  <c r="D52" i="4"/>
  <c r="E52" i="4" s="1"/>
  <c r="F52" i="4" l="1"/>
  <c r="D53" i="4"/>
  <c r="E53" i="4" s="1"/>
  <c r="C53" i="4"/>
  <c r="F53" i="4" s="1"/>
  <c r="B54" i="4"/>
  <c r="D54" i="4" l="1"/>
  <c r="E54" i="4" s="1"/>
  <c r="C54" i="4"/>
  <c r="B55" i="4"/>
  <c r="F54" i="4" l="1"/>
  <c r="D55" i="4"/>
  <c r="E55" i="4" s="1"/>
  <c r="C55" i="4"/>
  <c r="B56" i="4"/>
  <c r="F55" i="4" l="1"/>
  <c r="B57" i="4"/>
  <c r="C56" i="4"/>
  <c r="D56" i="4"/>
  <c r="E56" i="4" s="1"/>
  <c r="F56" i="4" l="1"/>
  <c r="B58" i="4"/>
  <c r="D57" i="4"/>
  <c r="E57" i="4" s="1"/>
  <c r="C57" i="4"/>
  <c r="F57" i="4" s="1"/>
  <c r="C58" i="4" l="1"/>
  <c r="B59" i="4"/>
  <c r="D58" i="4"/>
  <c r="E58" i="4" s="1"/>
  <c r="F58" i="4" l="1"/>
  <c r="D59" i="4"/>
  <c r="E59" i="4" s="1"/>
  <c r="C59" i="4"/>
  <c r="B60" i="4"/>
  <c r="F59" i="4" l="1"/>
  <c r="D60" i="4"/>
  <c r="E60" i="4" s="1"/>
  <c r="C60" i="4"/>
  <c r="F60" i="4" s="1"/>
  <c r="B61" i="4"/>
  <c r="D61" i="4" l="1"/>
  <c r="E61" i="4" s="1"/>
  <c r="C61" i="4"/>
  <c r="B62" i="4"/>
  <c r="F61" i="4" l="1"/>
  <c r="B63" i="4"/>
  <c r="C62" i="4"/>
  <c r="D62" i="4"/>
  <c r="E62" i="4" s="1"/>
  <c r="F62" i="4" l="1"/>
  <c r="B64" i="4"/>
  <c r="D63" i="4"/>
  <c r="E63" i="4" s="1"/>
  <c r="C63" i="4"/>
  <c r="F63" i="4" l="1"/>
  <c r="C64" i="4"/>
  <c r="B65" i="4"/>
  <c r="D64" i="4"/>
  <c r="E64" i="4" s="1"/>
  <c r="F64" i="4" l="1"/>
  <c r="D65" i="4"/>
  <c r="E65" i="4" s="1"/>
  <c r="B66" i="4"/>
  <c r="C65" i="4"/>
  <c r="F65" i="4" s="1"/>
  <c r="H75" i="1" l="1"/>
  <c r="D66" i="4"/>
  <c r="E66" i="4" s="1"/>
  <c r="C66" i="4"/>
  <c r="F66" i="4" s="1"/>
  <c r="B67" i="4"/>
  <c r="D67" i="4" l="1"/>
  <c r="E67" i="4" s="1"/>
  <c r="C67" i="4"/>
  <c r="B68" i="4"/>
  <c r="F67" i="4" l="1"/>
  <c r="B69" i="4"/>
  <c r="D68" i="4"/>
  <c r="E68" i="4" s="1"/>
  <c r="C68" i="4"/>
  <c r="F68" i="4" s="1"/>
  <c r="B70" i="4" l="1"/>
  <c r="C69" i="4"/>
  <c r="D69" i="4"/>
  <c r="E69" i="4" s="1"/>
  <c r="F69" i="4" l="1"/>
  <c r="C70" i="4"/>
  <c r="B71" i="4"/>
  <c r="D70" i="4"/>
  <c r="E70" i="4" s="1"/>
  <c r="F70" i="4" l="1"/>
  <c r="D71" i="4"/>
  <c r="E71" i="4" s="1"/>
  <c r="C71" i="4"/>
  <c r="F71" i="4" s="1"/>
  <c r="B72" i="4"/>
  <c r="D72" i="4" l="1"/>
  <c r="E72" i="4" s="1"/>
  <c r="C72" i="4"/>
  <c r="B73" i="4"/>
  <c r="F72" i="4" l="1"/>
  <c r="C73" i="4"/>
  <c r="D73" i="4"/>
  <c r="E73" i="4" s="1"/>
  <c r="B74" i="4"/>
  <c r="F73" i="4" l="1"/>
  <c r="B75" i="4"/>
  <c r="D74" i="4"/>
  <c r="E74" i="4" s="1"/>
  <c r="C74" i="4"/>
  <c r="F74" i="4" l="1"/>
  <c r="B76" i="4"/>
  <c r="D75" i="4"/>
  <c r="E75" i="4" s="1"/>
  <c r="C75" i="4"/>
  <c r="F75" i="4" s="1"/>
  <c r="C76" i="4" l="1"/>
  <c r="B77" i="4"/>
  <c r="D76" i="4"/>
  <c r="E76" i="4" s="1"/>
  <c r="F76" i="4" l="1"/>
  <c r="D77" i="4"/>
  <c r="E77" i="4" s="1"/>
  <c r="C77" i="4"/>
  <c r="F77" i="4" s="1"/>
  <c r="B78" i="4"/>
  <c r="D78" i="4" l="1"/>
  <c r="E78" i="4" s="1"/>
  <c r="C78" i="4"/>
  <c r="B79" i="4"/>
  <c r="F78" i="4" l="1"/>
  <c r="C79" i="4"/>
  <c r="D79" i="4"/>
  <c r="E79" i="4" s="1"/>
  <c r="B80" i="4"/>
  <c r="F79" i="4" l="1"/>
  <c r="B81" i="4"/>
  <c r="D80" i="4"/>
  <c r="E80" i="4" s="1"/>
  <c r="C80" i="4"/>
  <c r="F80" i="4" s="1"/>
  <c r="B82" i="4" l="1"/>
  <c r="D81" i="4"/>
  <c r="E81" i="4" s="1"/>
  <c r="C81" i="4"/>
  <c r="F81" i="4" s="1"/>
  <c r="C82" i="4" l="1"/>
  <c r="B83" i="4"/>
  <c r="D82" i="4"/>
  <c r="E82" i="4" s="1"/>
  <c r="F82" i="4" l="1"/>
  <c r="D83" i="4"/>
  <c r="E83" i="4" s="1"/>
  <c r="C83" i="4"/>
  <c r="F83" i="4" s="1"/>
  <c r="B84" i="4"/>
  <c r="D84" i="4" l="1"/>
  <c r="E84" i="4" s="1"/>
  <c r="C84" i="4"/>
  <c r="F84" i="4" s="1"/>
  <c r="B85" i="4"/>
  <c r="C85" i="4" l="1"/>
  <c r="D85" i="4"/>
  <c r="E85" i="4" s="1"/>
  <c r="B86" i="4"/>
  <c r="F85" i="4" l="1"/>
  <c r="B87" i="4"/>
  <c r="D86" i="4"/>
  <c r="E86" i="4" s="1"/>
  <c r="C86" i="4"/>
  <c r="F86" i="4" l="1"/>
  <c r="B88" i="4"/>
  <c r="D87" i="4"/>
  <c r="E87" i="4" s="1"/>
  <c r="C87" i="4"/>
  <c r="F87" i="4" s="1"/>
  <c r="C88" i="4" l="1"/>
  <c r="B89" i="4"/>
  <c r="D88" i="4"/>
  <c r="E88" i="4" s="1"/>
  <c r="F88" i="4" l="1"/>
  <c r="D89" i="4"/>
  <c r="E89" i="4" s="1"/>
  <c r="C89" i="4"/>
  <c r="F89" i="4" s="1"/>
  <c r="B90" i="4"/>
  <c r="D90" i="4" l="1"/>
  <c r="E90" i="4" s="1"/>
  <c r="C90" i="4"/>
  <c r="B91" i="4"/>
  <c r="F90" i="4" l="1"/>
  <c r="C91" i="4"/>
  <c r="D91" i="4"/>
  <c r="E91" i="4" s="1"/>
  <c r="B92" i="4"/>
  <c r="F91" i="4" l="1"/>
  <c r="B93" i="4"/>
  <c r="D92" i="4"/>
  <c r="E92" i="4" s="1"/>
  <c r="C92" i="4"/>
  <c r="F92" i="4" s="1"/>
  <c r="B94" i="4" l="1"/>
  <c r="D93" i="4"/>
  <c r="E93" i="4" s="1"/>
  <c r="C93" i="4"/>
  <c r="F93" i="4" l="1"/>
  <c r="C94" i="4"/>
  <c r="B95" i="4"/>
  <c r="D94" i="4"/>
  <c r="E94" i="4" s="1"/>
  <c r="F94" i="4" l="1"/>
  <c r="D95" i="4"/>
  <c r="E95" i="4" s="1"/>
  <c r="C95" i="4"/>
  <c r="F95" i="4" s="1"/>
  <c r="B96" i="4"/>
  <c r="D96" i="4" l="1"/>
  <c r="E96" i="4" s="1"/>
  <c r="C96" i="4"/>
  <c r="B97" i="4"/>
  <c r="F96" i="4" l="1"/>
  <c r="H71" i="1"/>
  <c r="D97" i="4"/>
  <c r="E97" i="4" s="1"/>
  <c r="C97" i="4"/>
  <c r="F97" i="4" s="1"/>
</calcChain>
</file>

<file path=xl/sharedStrings.xml><?xml version="1.0" encoding="utf-8"?>
<sst xmlns="http://schemas.openxmlformats.org/spreadsheetml/2006/main" count="107" uniqueCount="72">
  <si>
    <t>PERALTA COMMUNITY COLLEGE DISTRICT</t>
  </si>
  <si>
    <t>Last Name:</t>
  </si>
  <si>
    <t xml:space="preserve">First Name: </t>
  </si>
  <si>
    <t xml:space="preserve">Employee ID#: </t>
  </si>
  <si>
    <t>Campus/Site:</t>
  </si>
  <si>
    <t>4/10 Schedule Start Date:</t>
  </si>
  <si>
    <t>4/10 Schedule End Date:</t>
  </si>
  <si>
    <r>
      <rPr>
        <b/>
        <u/>
        <sz val="11"/>
        <color theme="1"/>
        <rFont val="Calibri"/>
        <family val="2"/>
        <scheme val="minor"/>
      </rPr>
      <t>VAC</t>
    </r>
    <r>
      <rPr>
        <sz val="11"/>
        <color theme="1"/>
        <rFont val="Calibri"/>
        <family val="2"/>
        <scheme val="minor"/>
      </rPr>
      <t xml:space="preserve"> - Vacation</t>
    </r>
  </si>
  <si>
    <t>CODES:</t>
  </si>
  <si>
    <r>
      <rPr>
        <b/>
        <u/>
        <sz val="11"/>
        <color theme="1"/>
        <rFont val="Calibri"/>
        <family val="2"/>
        <scheme val="minor"/>
      </rPr>
      <t>CTT</t>
    </r>
    <r>
      <rPr>
        <sz val="11"/>
        <color theme="1"/>
        <rFont val="Calibri"/>
        <family val="2"/>
        <scheme val="minor"/>
      </rPr>
      <t xml:space="preserve"> - Use Previously Earned Comp Time</t>
    </r>
  </si>
  <si>
    <r>
      <rPr>
        <b/>
        <u/>
        <sz val="11"/>
        <color theme="1"/>
        <rFont val="Calibri"/>
        <family val="2"/>
        <scheme val="minor"/>
      </rPr>
      <t>FHL</t>
    </r>
    <r>
      <rPr>
        <sz val="11"/>
        <color theme="1"/>
        <rFont val="Calibri"/>
        <family val="2"/>
        <scheme val="minor"/>
      </rPr>
      <t xml:space="preserve"> - Floating Holidays</t>
    </r>
  </si>
  <si>
    <r>
      <rPr>
        <b/>
        <u/>
        <sz val="11"/>
        <color theme="1"/>
        <rFont val="Calibri"/>
        <family val="2"/>
        <scheme val="minor"/>
      </rPr>
      <t>PNC</t>
    </r>
    <r>
      <rPr>
        <sz val="11"/>
        <color theme="1"/>
        <rFont val="Calibri"/>
        <family val="2"/>
        <scheme val="minor"/>
      </rPr>
      <t xml:space="preserve"> - Personal Necessity</t>
    </r>
  </si>
  <si>
    <r>
      <rPr>
        <b/>
        <u/>
        <sz val="11"/>
        <color theme="1"/>
        <rFont val="Calibri"/>
        <family val="2"/>
        <scheme val="minor"/>
      </rPr>
      <t>LOP</t>
    </r>
    <r>
      <rPr>
        <sz val="11"/>
        <color theme="1"/>
        <rFont val="Calibri"/>
        <family val="2"/>
        <scheme val="minor"/>
      </rPr>
      <t xml:space="preserve"> - Leave Without Pay/Loss of Pay</t>
    </r>
  </si>
  <si>
    <t xml:space="preserve">Employee's Signature: </t>
  </si>
  <si>
    <t>Supervisor's Signature:</t>
  </si>
  <si>
    <t>Date:</t>
  </si>
  <si>
    <t xml:space="preserve">Total </t>
  </si>
  <si>
    <t>Holiday Weeks:</t>
  </si>
  <si>
    <t>Start of the 4/10 Schedule:</t>
  </si>
  <si>
    <t>Hol Name</t>
  </si>
  <si>
    <t>Hol Date</t>
  </si>
  <si>
    <t>Hol Week</t>
  </si>
  <si>
    <t>Hol Hours</t>
  </si>
  <si>
    <t>Hol Week Hrs</t>
  </si>
  <si>
    <t>Date</t>
  </si>
  <si>
    <t>Day</t>
  </si>
  <si>
    <t>Week#</t>
  </si>
  <si>
    <t>Column3</t>
  </si>
  <si>
    <t>Column4</t>
  </si>
  <si>
    <t>VAC</t>
  </si>
  <si>
    <t xml:space="preserve">FHL </t>
  </si>
  <si>
    <t xml:space="preserve">PNC </t>
  </si>
  <si>
    <t xml:space="preserve">CTT </t>
  </si>
  <si>
    <t xml:space="preserve">LOP </t>
  </si>
  <si>
    <t>Codes</t>
  </si>
  <si>
    <t>Location</t>
  </si>
  <si>
    <t>District</t>
  </si>
  <si>
    <t>BCC</t>
  </si>
  <si>
    <t>COA</t>
  </si>
  <si>
    <t>Laney</t>
  </si>
  <si>
    <t>Merritt</t>
  </si>
  <si>
    <t>Code</t>
  </si>
  <si>
    <t>Planned Work Hours</t>
  </si>
  <si>
    <t>Planned Non-Work Hours</t>
  </si>
  <si>
    <t>Start Time:</t>
  </si>
  <si>
    <t>End Time:</t>
  </si>
  <si>
    <t>Introduction</t>
  </si>
  <si>
    <t>Request Details</t>
  </si>
  <si>
    <t>PROPOSED ALTERNATIVE SUMMER SCHEDULE:</t>
  </si>
  <si>
    <t>7:00 a.m. to 5:00 p.m. (includes 30 minutes for lunch) - this option not applicable to L39 employees</t>
  </si>
  <si>
    <t>7:30 a.m. to 5:30 p.m. (includes 30 minutes for lunch) - this option not applicable to L39 employees</t>
  </si>
  <si>
    <t>8:30 a.m. to 6:30 p.m. (includes 30 minutes for lunch)</t>
  </si>
  <si>
    <t>8:00 a.m. to 6:00 p.m. (includes 30 minutes for lunch)</t>
  </si>
  <si>
    <t>Managers:  Please submit completed form to Human Resources (hr@peralta.edu) for processing by no later than June 1, 2026.</t>
  </si>
  <si>
    <t>Select workday schedule (Check one box only)</t>
  </si>
  <si>
    <t>Should you have questions regarding the 2026 Summer Work Schedule, please contact your first-level manager or Human Resources (hr@peralta.edu).</t>
  </si>
  <si>
    <t xml:space="preserve">In June and July, for eight weeks (Monday, June 1, 2026 through Friday, July 24, 2026), the District will once again implement a 4/10 Summer Work Schedule. Employees who would suffer a hardship working 10-hour days can use personal necessity, vacation, floating holidays, compensatory time or leave without pay to convert their four-day work week to eight-hour days if approved by the first-level manager in concurrence with Human Resources.  A remote work option shall be considered consistent with the Telework Administrative Procedure. The standard workday during this period will be for ten (10) hours, from 8:00 a.m. to 6:00 p.m., from Monday through Thursday.  However, with the approval by their first-level manager, employees may choose an alternative schedule.
</t>
  </si>
  <si>
    <t>No action required if employee elects work week of Monday through Thursday, with standard workday from 8:00 a.m. to 6:00 p.m.</t>
  </si>
  <si>
    <t>2026 ALTERNATIVE 4/10 SUMMER WORK SCHEDULE</t>
  </si>
  <si>
    <t>Submit alternative work schedule request to your manager by 5/15/26</t>
  </si>
  <si>
    <t>INSTRUCTIONS</t>
  </si>
  <si>
    <t>Example 1:  Four 8-hour, with 2-vacation hour days</t>
  </si>
  <si>
    <t>Example 2:  Three 10-hour days and one 8-hour day with 2-hours vacation</t>
  </si>
  <si>
    <t>Employees who would suffer a hardship working 10-hour days can use personal necessity, vacation, floating holidays, compensatory time or leave without pay to convert their four-day work week to eight-hour days if approved by the first-level manager in concurrence with Human Resources.</t>
  </si>
  <si>
    <t>The standard workday during this period will be for ten (10) hours, from 8:00 a.m. to 6:00 p.m., from Monday through Thursday.  However, with the approval by their first-level manager, employees may choose an alternative schedule.</t>
  </si>
  <si>
    <t>Examples of alternative work schedule with planned non-work hours (must be entered in Timesheet):</t>
  </si>
  <si>
    <r>
      <rPr>
        <b/>
        <sz val="11"/>
        <color theme="1"/>
        <rFont val="Calibri"/>
        <family val="2"/>
        <scheme val="minor"/>
      </rPr>
      <t>ALTERNATIVE SCHEDULE WORKDAY EXAMPLES:</t>
    </r>
    <r>
      <rPr>
        <sz val="11"/>
        <color theme="1"/>
        <rFont val="Calibri"/>
        <family val="2"/>
        <scheme val="minor"/>
      </rPr>
      <t xml:space="preserve">
- 7:00 a.m. to 5:00 p.m. (includes 30 minutes for lunch)
- 7:30 a.m. to 5:30 p.m. (includes 30 minutes for lunch)
- 8:30 a.m. to 6:30 p.m. (includes 30 minutes for lunch)</t>
    </r>
  </si>
  <si>
    <t>Juneteenth (Observance):</t>
  </si>
  <si>
    <t>Juneteenth (Holiday):</t>
  </si>
  <si>
    <t>Independence Day (Observance):</t>
  </si>
  <si>
    <t>Independence Day (Holiday):</t>
  </si>
  <si>
    <r>
      <rPr>
        <b/>
        <sz val="11"/>
        <color theme="1"/>
        <rFont val="Calibri"/>
        <family val="2"/>
        <scheme val="minor"/>
      </rPr>
      <t>ALTERNATIVE WORK WEEK EXAMPLES:</t>
    </r>
    <r>
      <rPr>
        <sz val="11"/>
        <color theme="1"/>
        <rFont val="Calibri"/>
        <family val="2"/>
        <scheme val="minor"/>
      </rPr>
      <t xml:space="preserve">
Option 1:  Monday through Thursday (10 hours each day, Friday off, alternative start/end)
Option 2:  Tuesday through Friday (10 hours each day, Monday off)
Option 3:  Monday through Friday (8 hours each day, not including lunch)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</si>
</sst>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2"/>
      <color theme="1"/>
      <name val="Times New Roman"/>
      <family val="1"/>
    </font>
    <font>
      <b/>
      <sz val="12.1"/>
      <color rgb="FFA45617"/>
      <name val="Arial"/>
      <family val="2"/>
    </font>
    <font>
      <b/>
      <sz val="11"/>
      <color rgb="FFA45617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A45617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u/>
      <sz val="22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/>
    <xf numFmtId="164" fontId="4" fillId="4" borderId="0" xfId="0" applyNumberFormat="1" applyFont="1" applyFill="1" applyAlignment="1">
      <alignment horizontal="center"/>
    </xf>
    <xf numFmtId="0" fontId="4" fillId="4" borderId="6" xfId="0" applyFont="1" applyFill="1" applyBorder="1" applyAlignment="1">
      <alignment vertical="center" wrapText="1"/>
    </xf>
    <xf numFmtId="0" fontId="0" fillId="4" borderId="5" xfId="0" applyFill="1" applyBorder="1"/>
    <xf numFmtId="164" fontId="3" fillId="4" borderId="0" xfId="0" applyNumberFormat="1" applyFont="1" applyFill="1" applyAlignment="1">
      <alignment horizontal="center"/>
    </xf>
    <xf numFmtId="0" fontId="0" fillId="4" borderId="6" xfId="0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2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right"/>
    </xf>
    <xf numFmtId="0" fontId="0" fillId="2" borderId="7" xfId="0" applyFill="1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0" borderId="9" xfId="0" applyBorder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2" borderId="7" xfId="0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64" fontId="3" fillId="4" borderId="12" xfId="0" applyNumberFormat="1" applyFont="1" applyFill="1" applyBorder="1" applyAlignment="1">
      <alignment horizontal="center"/>
    </xf>
    <xf numFmtId="14" fontId="0" fillId="0" borderId="11" xfId="0" applyNumberFormat="1" applyBorder="1" applyProtection="1">
      <protection locked="0" hidden="1"/>
    </xf>
    <xf numFmtId="0" fontId="8" fillId="2" borderId="7" xfId="0" applyFont="1" applyFill="1" applyBorder="1" applyAlignment="1" applyProtection="1">
      <alignment horizontal="center"/>
      <protection locked="0" hidden="1"/>
    </xf>
    <xf numFmtId="0" fontId="11" fillId="0" borderId="0" xfId="0" applyFont="1" applyAlignment="1">
      <alignment horizontal="left" vertical="center" indent="5"/>
    </xf>
    <xf numFmtId="0" fontId="0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Continuous"/>
    </xf>
    <xf numFmtId="0" fontId="0" fillId="0" borderId="0" xfId="0" applyFont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center" indent="5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indent="5"/>
    </xf>
    <xf numFmtId="0" fontId="15" fillId="0" borderId="0" xfId="0" applyFont="1" applyAlignment="1">
      <alignment horizontal="left" vertical="center" indent="5"/>
    </xf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horizontal="left"/>
    </xf>
    <xf numFmtId="1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center" indent="5"/>
    </xf>
    <xf numFmtId="0" fontId="6" fillId="0" borderId="0" xfId="1" applyFont="1" applyAlignment="1" applyProtection="1">
      <alignment horizontal="centerContinuous"/>
    </xf>
    <xf numFmtId="0" fontId="7" fillId="0" borderId="0" xfId="1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3" fillId="0" borderId="0" xfId="0" applyFont="1"/>
    <xf numFmtId="0" fontId="0" fillId="2" borderId="0" xfId="0" applyFill="1"/>
    <xf numFmtId="0" fontId="0" fillId="0" borderId="0" xfId="0" applyBorder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11" fillId="0" borderId="0" xfId="0" applyFont="1" applyBorder="1" applyAlignment="1">
      <alignment horizontal="left" vertical="center" indent="5"/>
    </xf>
    <xf numFmtId="0" fontId="0" fillId="0" borderId="11" xfId="0" applyBorder="1"/>
    <xf numFmtId="0" fontId="0" fillId="0" borderId="0" xfId="0" applyFont="1" applyAlignment="1">
      <alignment vertical="center" wrapText="1"/>
    </xf>
    <xf numFmtId="14" fontId="0" fillId="0" borderId="0" xfId="0" applyNumberFormat="1" applyAlignment="1">
      <alignment horizontal="right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12" fillId="0" borderId="1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</cellXfs>
  <cellStyles count="2">
    <cellStyle name="Heading 4" xfId="1" builtinId="19"/>
    <cellStyle name="Normal" xfId="0" builtinId="0"/>
  </cellStyles>
  <dxfs count="19"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9" formatCode="m/d/yyyy"/>
    </dxf>
    <dxf>
      <alignment horizontal="right" vertical="bottom" textRotation="0" wrapText="0" indent="0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72572</xdr:rowOff>
    </xdr:from>
    <xdr:to>
      <xdr:col>10</xdr:col>
      <xdr:colOff>533400</xdr:colOff>
      <xdr:row>19</xdr:row>
      <xdr:rowOff>40822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2572"/>
          <a:ext cx="6611257" cy="875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90703</xdr:rowOff>
    </xdr:from>
    <xdr:to>
      <xdr:col>10</xdr:col>
      <xdr:colOff>539750</xdr:colOff>
      <xdr:row>26</xdr:row>
      <xdr:rowOff>52603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0703"/>
          <a:ext cx="6617607" cy="869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463550</xdr:colOff>
          <xdr:row>31</xdr:row>
          <xdr:rowOff>69850</xdr:rowOff>
        </xdr:from>
        <xdr:to>
          <xdr:col>4</xdr:col>
          <xdr:colOff>368300</xdr:colOff>
          <xdr:row>33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Option 2:  Tuesday through Friday (10 hours each day, Monday off)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469900</xdr:colOff>
          <xdr:row>38</xdr:row>
          <xdr:rowOff>120650</xdr:rowOff>
        </xdr:from>
        <xdr:to>
          <xdr:col>4</xdr:col>
          <xdr:colOff>133350</xdr:colOff>
          <xdr:row>39</xdr:row>
          <xdr:rowOff>165100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Option 3:  Monday through Friday (8 hours each day, not including lunch)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24</xdr:row>
          <xdr:rowOff>120650</xdr:rowOff>
        </xdr:from>
        <xdr:to>
          <xdr:col>4</xdr:col>
          <xdr:colOff>355600</xdr:colOff>
          <xdr:row>26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Option 1:  Monday through Thursday (10 hours each day, Friday off)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177800</xdr:rowOff>
        </xdr:from>
        <xdr:to>
          <xdr:col>1</xdr:col>
          <xdr:colOff>508000</xdr:colOff>
          <xdr:row>28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177800</xdr:rowOff>
        </xdr:from>
        <xdr:to>
          <xdr:col>1</xdr:col>
          <xdr:colOff>501650</xdr:colOff>
          <xdr:row>29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28</xdr:row>
          <xdr:rowOff>177800</xdr:rowOff>
        </xdr:from>
        <xdr:to>
          <xdr:col>1</xdr:col>
          <xdr:colOff>495300</xdr:colOff>
          <xdr:row>30</xdr:row>
          <xdr:rowOff>6350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33</xdr:row>
          <xdr:rowOff>158750</xdr:rowOff>
        </xdr:from>
        <xdr:to>
          <xdr:col>1</xdr:col>
          <xdr:colOff>920750</xdr:colOff>
          <xdr:row>35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34</xdr:row>
          <xdr:rowOff>165100</xdr:rowOff>
        </xdr:from>
        <xdr:to>
          <xdr:col>1</xdr:col>
          <xdr:colOff>508000</xdr:colOff>
          <xdr:row>36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35</xdr:row>
          <xdr:rowOff>165100</xdr:rowOff>
        </xdr:from>
        <xdr:to>
          <xdr:col>1</xdr:col>
          <xdr:colOff>508000</xdr:colOff>
          <xdr:row>37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36</xdr:row>
          <xdr:rowOff>171450</xdr:rowOff>
        </xdr:from>
        <xdr:to>
          <xdr:col>1</xdr:col>
          <xdr:colOff>508000</xdr:colOff>
          <xdr:row>38</xdr:row>
          <xdr:rowOff>6350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39</xdr:row>
          <xdr:rowOff>107950</xdr:rowOff>
        </xdr:from>
        <xdr:to>
          <xdr:col>4</xdr:col>
          <xdr:colOff>946150</xdr:colOff>
          <xdr:row>41</xdr:row>
          <xdr:rowOff>63500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30 min lunch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234950</xdr:colOff>
          <xdr:row>39</xdr:row>
          <xdr:rowOff>165100</xdr:rowOff>
        </xdr:from>
        <xdr:to>
          <xdr:col>6</xdr:col>
          <xdr:colOff>234950</xdr:colOff>
          <xdr:row>41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hour lunch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0E51C-1A6D-4C2F-B4B6-E0AF2D8B6C81}" name="Table1" displayName="Table1" ref="A3:E8" totalsRowShown="0">
  <autoFilter ref="A3:E8" xr:uid="{7F8C8885-9490-4EF6-A4D1-36D3ED81C34A}"/>
  <tableColumns count="5">
    <tableColumn id="1" xr3:uid="{840E32E3-BF0A-4CB1-9A2C-C113D3D59DF9}" name="Hol Name" dataDxfId="6"/>
    <tableColumn id="2" xr3:uid="{3EF2DFEE-7E56-4710-80B9-FDC8D8A0B75A}" name="Hol Date" dataDxfId="5"/>
    <tableColumn id="3" xr3:uid="{F4ED7C0C-37D3-444F-890C-487F2317FA5F}" name="Hol Week">
      <calculatedColumnFormula>_xlfn.ISOWEEKNUM(Table1[[#This Row],[Hol Date]])</calculatedColumnFormula>
    </tableColumn>
    <tableColumn id="4" xr3:uid="{47704094-14D2-42B5-A61D-B3A9F649E572}" name="Hol Hours"/>
    <tableColumn id="5" xr3:uid="{5FFBA96A-7626-4E2E-A70B-3C9490753B4F}" name="Hol Week H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397D38-DF56-4E81-B544-76DF5C4BB1E9}" name="Table2" displayName="Table2" ref="B11:F97" totalsRowShown="0" headerRowDxfId="4">
  <autoFilter ref="B11:F97" xr:uid="{DC52CA80-811C-424C-93C5-47EDFC373662}"/>
  <tableColumns count="5">
    <tableColumn id="1" xr3:uid="{35B33D6C-2C64-438C-8BBC-5A11CB50DE6D}" name="Date" dataDxfId="3">
      <calculatedColumnFormula>B11+1</calculatedColumnFormula>
    </tableColumn>
    <tableColumn id="4" xr3:uid="{ACA8ADB9-74C0-49C6-8F8F-903E67343D60}" name="Day" dataDxfId="2">
      <calculatedColumnFormula>TEXT(Table2[[#This Row],[Date]],"ddd")</calculatedColumnFormula>
    </tableColumn>
    <tableColumn id="2" xr3:uid="{96238395-DA6B-474E-A65C-9E77C8E3C329}" name="Week#">
      <calculatedColumnFormula>_xlfn.ISOWEEKNUM(B12)</calculatedColumnFormula>
    </tableColumn>
    <tableColumn id="6" xr3:uid="{9B13C049-E4F6-44C9-9A2B-E2822F763EBD}" name="Column3" dataDxfId="1">
      <calculatedColumnFormula>IF(OR(Table2[[#This Row],[Week'#]]=$C$4,Table2[[#This Row],[Week'#]]=$C$5,Table2[[#This Row],[Week'#]]=$C$7,Table2[[#This Row],[Week'#]]=$C$8),8,10)</calculatedColumnFormula>
    </tableColumn>
    <tableColumn id="7" xr3:uid="{1E404EB2-149D-4F60-829B-72EAA14B3E50}" name="Column4" dataDxfId="0">
      <calculatedColumnFormula>IF(OR(Table2[[#This Row],[Date]]=$B$4,Table2[[#This Row],[Date]]=$B$5, Table2[[#This Row],[Date]]=$B$7,Table2[[#This Row],[Date]]=$B$8),0,IF(AND(Table2[[#This Row],[Day]]="Fri",Table2[[#This Row],[Column3]]=10),0,Table2[[#This Row],[Column3]]))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3BBDB7-9BD7-4691-9835-4A3872DE0B36}" name="Table35" displayName="Table35" ref="M8:M14" totalsRowShown="0">
  <autoFilter ref="M8:M14" xr:uid="{383BBDB7-9BD7-4691-9835-4A3872DE0B36}"/>
  <tableColumns count="1">
    <tableColumn id="1" xr3:uid="{51CE6ABD-EFB7-4726-BCFD-4EB8BBB331D8}" name="Cod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FF8E-0515-45E3-9B0C-20C8A6CE2D76}">
  <sheetPr codeName="Sheet1"/>
  <dimension ref="A1:K29"/>
  <sheetViews>
    <sheetView showGridLines="0" tabSelected="1" zoomScale="70" zoomScaleNormal="70" workbookViewId="0">
      <selection activeCell="G54" sqref="G54"/>
    </sheetView>
  </sheetViews>
  <sheetFormatPr defaultRowHeight="14.5" x14ac:dyDescent="0.35"/>
  <cols>
    <col min="11" max="11" width="11.453125" customWidth="1"/>
  </cols>
  <sheetData>
    <row r="1" spans="1:11" ht="28.5" x14ac:dyDescent="0.65">
      <c r="A1" s="67" t="s">
        <v>60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35">
      <c r="A2" s="54"/>
      <c r="B2" s="55"/>
      <c r="C2" s="55"/>
      <c r="D2" s="55"/>
      <c r="E2" s="55"/>
      <c r="F2" s="55"/>
      <c r="G2" s="55"/>
      <c r="H2" s="55"/>
      <c r="I2" s="55"/>
    </row>
    <row r="3" spans="1:11" ht="18.5" customHeight="1" x14ac:dyDescent="0.35">
      <c r="A3" s="70" t="s">
        <v>57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5" customHeight="1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5">
      <c r="A5" s="56"/>
      <c r="B5" s="55"/>
      <c r="C5" s="55"/>
      <c r="D5" s="55"/>
      <c r="E5" s="55"/>
      <c r="F5" s="55"/>
      <c r="G5" s="55"/>
      <c r="H5" s="55"/>
      <c r="I5" s="55"/>
    </row>
    <row r="6" spans="1:11" ht="43" customHeight="1" x14ac:dyDescent="0.35">
      <c r="A6" s="71" t="s">
        <v>63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6.5" customHeight="1" x14ac:dyDescent="0.3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28.5" customHeight="1" x14ac:dyDescent="0.35">
      <c r="A8" s="71" t="s">
        <v>64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35">
      <c r="A9" s="56"/>
    </row>
    <row r="10" spans="1:11" ht="23.5" x14ac:dyDescent="0.55000000000000004">
      <c r="A10" s="58" t="s">
        <v>59</v>
      </c>
    </row>
    <row r="11" spans="1:11" x14ac:dyDescent="0.35">
      <c r="A11" s="56"/>
    </row>
    <row r="12" spans="1:11" ht="37" customHeight="1" x14ac:dyDescent="0.45">
      <c r="A12" s="68" t="s">
        <v>65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35">
      <c r="A13" s="54"/>
    </row>
    <row r="14" spans="1:11" x14ac:dyDescent="0.35">
      <c r="A14" s="54" t="s">
        <v>61</v>
      </c>
    </row>
    <row r="21" spans="1:11" x14ac:dyDescent="0.35">
      <c r="A21" s="54" t="s">
        <v>62</v>
      </c>
    </row>
    <row r="28" spans="1:11" ht="14.5" customHeight="1" x14ac:dyDescent="0.35">
      <c r="A28" s="69" t="s">
        <v>55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3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</row>
  </sheetData>
  <sheetProtection algorithmName="SHA-512" hashValue="61hKhM6sukzxXNt/X243lqY8Zttczj+8rJ/f1kGr4/065JUZhh5VhWXE9Ut7OctybrzjjuQjmdQrwk8OTFZ3OA==" saltValue="oIrtc2NMEQNQQXiq7i/dBQ==" spinCount="100000" sheet="1" objects="1" scenarios="1"/>
  <mergeCells count="6">
    <mergeCell ref="A1:K1"/>
    <mergeCell ref="A12:K12"/>
    <mergeCell ref="A28:K29"/>
    <mergeCell ref="A3:K4"/>
    <mergeCell ref="A6:K6"/>
    <mergeCell ref="A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4E5B-20BD-4EA3-A677-12884191EBCF}">
  <sheetPr codeName="Sheet2">
    <tabColor rgb="FFC00000"/>
  </sheetPr>
  <dimension ref="A1:K86"/>
  <sheetViews>
    <sheetView showGridLines="0" zoomScale="70" zoomScaleNormal="70" workbookViewId="0">
      <selection activeCell="C65" sqref="C65"/>
    </sheetView>
  </sheetViews>
  <sheetFormatPr defaultRowHeight="14.5" x14ac:dyDescent="0.35"/>
  <cols>
    <col min="2" max="2" width="22.54296875" bestFit="1" customWidth="1"/>
    <col min="3" max="8" width="13.7265625" customWidth="1"/>
    <col min="9" max="9" width="13.1796875" customWidth="1"/>
  </cols>
  <sheetData>
    <row r="1" spans="1:11" ht="18" x14ac:dyDescent="0.4">
      <c r="B1" s="50" t="s">
        <v>0</v>
      </c>
      <c r="C1" s="4"/>
      <c r="D1" s="4"/>
      <c r="E1" s="4"/>
      <c r="F1" s="4"/>
      <c r="G1" s="4"/>
      <c r="H1" s="4"/>
    </row>
    <row r="2" spans="1:11" ht="15.5" x14ac:dyDescent="0.35">
      <c r="B2" s="51" t="s">
        <v>58</v>
      </c>
      <c r="C2" s="4"/>
      <c r="D2" s="4"/>
      <c r="E2" s="4"/>
      <c r="F2" s="4"/>
      <c r="G2" s="4"/>
      <c r="H2" s="4"/>
    </row>
    <row r="3" spans="1:11" ht="18.5" x14ac:dyDescent="0.45">
      <c r="B3" s="52" t="s">
        <v>59</v>
      </c>
      <c r="C3" s="37"/>
      <c r="D3" s="4"/>
      <c r="E3" s="4"/>
      <c r="F3" s="4"/>
      <c r="G3" s="4"/>
      <c r="H3" s="4"/>
    </row>
    <row r="5" spans="1:11" x14ac:dyDescent="0.35">
      <c r="B5" s="16" t="s">
        <v>1</v>
      </c>
      <c r="C5" s="75"/>
      <c r="D5" s="75"/>
      <c r="F5" s="1"/>
      <c r="G5" s="1" t="s">
        <v>5</v>
      </c>
      <c r="H5" s="66">
        <v>46174</v>
      </c>
      <c r="I5" s="15"/>
    </row>
    <row r="6" spans="1:11" x14ac:dyDescent="0.35">
      <c r="B6" s="16" t="s">
        <v>2</v>
      </c>
      <c r="C6" s="75"/>
      <c r="D6" s="75"/>
      <c r="F6" s="1"/>
      <c r="G6" s="1" t="s">
        <v>6</v>
      </c>
      <c r="H6" s="66">
        <v>46227</v>
      </c>
      <c r="I6" s="15"/>
    </row>
    <row r="7" spans="1:11" x14ac:dyDescent="0.35">
      <c r="B7" s="16" t="s">
        <v>3</v>
      </c>
      <c r="C7" s="75"/>
      <c r="D7" s="75"/>
      <c r="G7" s="1"/>
      <c r="H7" s="1"/>
    </row>
    <row r="8" spans="1:11" x14ac:dyDescent="0.35">
      <c r="B8" s="16" t="s">
        <v>4</v>
      </c>
      <c r="C8" s="76"/>
      <c r="D8" s="76"/>
      <c r="G8" s="1" t="s">
        <v>67</v>
      </c>
      <c r="H8" s="66">
        <v>46191</v>
      </c>
    </row>
    <row r="9" spans="1:11" x14ac:dyDescent="0.35">
      <c r="B9" s="14"/>
      <c r="C9" s="15"/>
      <c r="G9" s="1" t="s">
        <v>68</v>
      </c>
      <c r="H9" s="66">
        <v>46192</v>
      </c>
    </row>
    <row r="10" spans="1:11" x14ac:dyDescent="0.35">
      <c r="B10" s="14"/>
      <c r="C10" s="15"/>
      <c r="G10" s="1" t="s">
        <v>69</v>
      </c>
      <c r="H10" s="66">
        <v>46205</v>
      </c>
    </row>
    <row r="11" spans="1:11" x14ac:dyDescent="0.35">
      <c r="B11" s="14"/>
      <c r="C11" s="15"/>
      <c r="G11" s="1" t="s">
        <v>69</v>
      </c>
      <c r="H11" s="66">
        <v>46206</v>
      </c>
    </row>
    <row r="12" spans="1:11" x14ac:dyDescent="0.35">
      <c r="B12" s="14"/>
      <c r="C12" s="15"/>
      <c r="G12" s="1" t="s">
        <v>70</v>
      </c>
      <c r="H12" s="66">
        <v>46207</v>
      </c>
    </row>
    <row r="13" spans="1:11" ht="15" x14ac:dyDescent="0.35">
      <c r="A13" s="60"/>
      <c r="B13" s="61"/>
      <c r="C13" s="62"/>
      <c r="D13" s="60"/>
      <c r="E13" s="60"/>
      <c r="F13" s="60"/>
      <c r="G13" s="63"/>
      <c r="H13" s="62"/>
      <c r="I13" s="60"/>
      <c r="J13" s="60"/>
      <c r="K13" s="60"/>
    </row>
    <row r="14" spans="1:11" ht="15.5" x14ac:dyDescent="0.35">
      <c r="A14" s="77" t="s">
        <v>46</v>
      </c>
      <c r="B14" s="77"/>
      <c r="C14" s="77"/>
      <c r="D14" s="77"/>
      <c r="E14" s="77"/>
      <c r="F14" s="77"/>
      <c r="G14" s="77"/>
      <c r="H14" s="77"/>
      <c r="I14" s="64"/>
      <c r="J14" s="64"/>
      <c r="K14" s="64"/>
    </row>
    <row r="15" spans="1:11" ht="15.5" customHeight="1" x14ac:dyDescent="0.35">
      <c r="A15" s="80" t="s">
        <v>56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 ht="15" customHeight="1" x14ac:dyDescent="0.3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15" customHeight="1" x14ac:dyDescent="0.3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15" customHeight="1" x14ac:dyDescent="0.3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15" customHeight="1" x14ac:dyDescent="0.3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ht="35" customHeight="1" x14ac:dyDescent="0.35">
      <c r="A20" s="78" t="s">
        <v>57</v>
      </c>
      <c r="B20" s="78"/>
      <c r="C20" s="78"/>
      <c r="D20" s="78"/>
      <c r="E20" s="78"/>
      <c r="F20" s="78"/>
      <c r="G20" s="78"/>
      <c r="H20" s="78"/>
      <c r="I20" s="59"/>
      <c r="J20" s="59"/>
      <c r="K20" s="59"/>
    </row>
    <row r="21" spans="1:11" ht="15.5" customHeight="1" x14ac:dyDescent="0.35">
      <c r="A21" s="65"/>
      <c r="B21" s="65"/>
      <c r="C21" s="65"/>
      <c r="D21" s="65"/>
      <c r="E21" s="65"/>
      <c r="F21" s="65"/>
      <c r="G21" s="65"/>
      <c r="H21" s="65"/>
    </row>
    <row r="22" spans="1:11" ht="76.75" customHeight="1" x14ac:dyDescent="0.35">
      <c r="A22" s="79" t="s">
        <v>71</v>
      </c>
      <c r="B22" s="79"/>
      <c r="C22" s="79"/>
      <c r="D22" s="79"/>
      <c r="E22" s="79"/>
      <c r="F22" s="79"/>
      <c r="G22" s="79" t="s">
        <v>66</v>
      </c>
      <c r="H22" s="79"/>
      <c r="I22" s="79"/>
      <c r="J22" s="79"/>
      <c r="K22" s="79"/>
    </row>
    <row r="23" spans="1:11" ht="24.5" customHeight="1" x14ac:dyDescent="0.35">
      <c r="A23" s="72" t="s">
        <v>55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ht="15.5" customHeight="1" x14ac:dyDescent="0.35">
      <c r="A24" s="77" t="s">
        <v>47</v>
      </c>
      <c r="B24" s="77"/>
      <c r="C24" s="77"/>
      <c r="D24" s="77"/>
      <c r="E24" s="77"/>
      <c r="F24" s="77"/>
      <c r="G24" s="77"/>
      <c r="H24" s="77"/>
      <c r="I24" s="64"/>
      <c r="J24" s="64"/>
      <c r="K24" s="64"/>
    </row>
    <row r="25" spans="1:11" ht="15.5" customHeight="1" x14ac:dyDescent="0.35">
      <c r="C25" s="15"/>
      <c r="G25" s="34"/>
      <c r="H25" s="15"/>
    </row>
    <row r="26" spans="1:11" s="38" customFormat="1" ht="11" customHeight="1" x14ac:dyDescent="0.35">
      <c r="B26" s="35"/>
      <c r="C26" s="39"/>
      <c r="G26" s="44"/>
      <c r="H26" s="39"/>
    </row>
    <row r="27" spans="1:11" s="46" customFormat="1" ht="13" x14ac:dyDescent="0.3">
      <c r="B27" s="47" t="s">
        <v>54</v>
      </c>
      <c r="C27" s="48"/>
      <c r="G27" s="49"/>
      <c r="H27" s="48"/>
    </row>
    <row r="28" spans="1:11" s="38" customFormat="1" x14ac:dyDescent="0.35">
      <c r="B28" s="41" t="s">
        <v>49</v>
      </c>
      <c r="C28" s="39"/>
      <c r="G28" s="44"/>
      <c r="H28" s="39"/>
    </row>
    <row r="29" spans="1:11" s="38" customFormat="1" x14ac:dyDescent="0.35">
      <c r="B29" s="41" t="s">
        <v>50</v>
      </c>
      <c r="C29" s="39"/>
      <c r="G29" s="44"/>
      <c r="H29" s="39"/>
    </row>
    <row r="30" spans="1:11" s="38" customFormat="1" x14ac:dyDescent="0.35">
      <c r="B30" s="41" t="s">
        <v>51</v>
      </c>
      <c r="C30" s="39"/>
      <c r="G30" s="44"/>
      <c r="H30" s="39"/>
    </row>
    <row r="31" spans="1:11" s="38" customFormat="1" x14ac:dyDescent="0.35">
      <c r="B31" s="35"/>
      <c r="C31" s="39"/>
      <c r="G31" s="44"/>
      <c r="H31" s="39"/>
    </row>
    <row r="32" spans="1:11" s="38" customFormat="1" x14ac:dyDescent="0.35">
      <c r="B32" s="35"/>
      <c r="C32" s="39"/>
      <c r="G32" s="40"/>
      <c r="H32" s="39"/>
    </row>
    <row r="33" spans="1:11" s="38" customFormat="1" ht="8" customHeight="1" x14ac:dyDescent="0.35">
      <c r="B33" s="35"/>
      <c r="C33" s="39"/>
      <c r="G33" s="40"/>
      <c r="H33" s="39"/>
    </row>
    <row r="34" spans="1:11" s="46" customFormat="1" ht="13" x14ac:dyDescent="0.3">
      <c r="B34" s="47" t="s">
        <v>54</v>
      </c>
      <c r="C34" s="48"/>
      <c r="G34" s="49"/>
      <c r="H34" s="48"/>
    </row>
    <row r="35" spans="1:11" s="38" customFormat="1" x14ac:dyDescent="0.35">
      <c r="B35" s="41" t="s">
        <v>52</v>
      </c>
      <c r="C35" s="39"/>
      <c r="G35" s="40"/>
      <c r="H35" s="39"/>
    </row>
    <row r="36" spans="1:11" s="38" customFormat="1" x14ac:dyDescent="0.35">
      <c r="B36" s="41" t="s">
        <v>49</v>
      </c>
      <c r="C36" s="39"/>
      <c r="G36" s="40"/>
      <c r="H36" s="39"/>
    </row>
    <row r="37" spans="1:11" s="38" customFormat="1" x14ac:dyDescent="0.35">
      <c r="B37" s="41" t="s">
        <v>50</v>
      </c>
      <c r="C37" s="39"/>
      <c r="G37" s="40"/>
      <c r="H37" s="39"/>
    </row>
    <row r="38" spans="1:11" s="38" customFormat="1" x14ac:dyDescent="0.35">
      <c r="B38" s="41" t="s">
        <v>51</v>
      </c>
      <c r="C38" s="39"/>
      <c r="G38" s="40"/>
      <c r="H38" s="39"/>
    </row>
    <row r="39" spans="1:11" s="38" customFormat="1" x14ac:dyDescent="0.35">
      <c r="B39" s="35"/>
      <c r="C39" s="39"/>
      <c r="G39" s="40"/>
      <c r="H39" s="39"/>
    </row>
    <row r="40" spans="1:11" s="38" customFormat="1" x14ac:dyDescent="0.35">
      <c r="B40" s="45"/>
      <c r="C40" s="45"/>
      <c r="D40" s="45"/>
      <c r="E40" s="45"/>
      <c r="F40" s="45"/>
      <c r="G40" s="45"/>
      <c r="H40" s="45"/>
    </row>
    <row r="41" spans="1:11" s="38" customFormat="1" x14ac:dyDescent="0.35">
      <c r="B41" s="43" t="s">
        <v>44</v>
      </c>
      <c r="C41" s="53"/>
      <c r="G41" s="43" t="s">
        <v>45</v>
      </c>
      <c r="H41" s="42"/>
      <c r="I41" s="53"/>
    </row>
    <row r="42" spans="1:11" x14ac:dyDescent="0.35">
      <c r="B42" s="14"/>
      <c r="C42" s="15"/>
      <c r="G42" s="1"/>
      <c r="H42" s="15"/>
    </row>
    <row r="43" spans="1:11" ht="15.5" x14ac:dyDescent="0.35">
      <c r="A43" s="77" t="s">
        <v>48</v>
      </c>
      <c r="B43" s="77"/>
      <c r="C43" s="77"/>
      <c r="D43" s="77"/>
      <c r="E43" s="77"/>
      <c r="F43" s="77"/>
      <c r="G43" s="77"/>
      <c r="H43" s="77"/>
      <c r="I43" s="64"/>
      <c r="J43" s="64"/>
      <c r="K43" s="64"/>
    </row>
    <row r="44" spans="1:11" ht="16" thickBot="1" x14ac:dyDescent="0.4">
      <c r="A44" s="36"/>
      <c r="B44" s="36"/>
      <c r="C44" s="36"/>
      <c r="D44" s="36"/>
      <c r="E44" s="36"/>
      <c r="F44" s="36"/>
      <c r="G44" s="36"/>
      <c r="H44" s="36"/>
    </row>
    <row r="45" spans="1:11" x14ac:dyDescent="0.35">
      <c r="B45" s="5"/>
      <c r="C45" s="6" t="str">
        <f>UPPER(TEXT(C$46,"DDDD"))</f>
        <v>MONDAY</v>
      </c>
      <c r="D45" s="6" t="str">
        <f t="shared" ref="D45:G45" si="0">UPPER(TEXT(D$46,"DDDD"))</f>
        <v>TUESDAY</v>
      </c>
      <c r="E45" s="6" t="str">
        <f t="shared" si="0"/>
        <v>WEDNESDAY</v>
      </c>
      <c r="F45" s="6" t="str">
        <f t="shared" si="0"/>
        <v>THURSDAY</v>
      </c>
      <c r="G45" s="6" t="str">
        <f t="shared" si="0"/>
        <v>FRIDAY</v>
      </c>
      <c r="H45" s="7" t="s">
        <v>16</v>
      </c>
    </row>
    <row r="46" spans="1:11" ht="15" thickBot="1" x14ac:dyDescent="0.4">
      <c r="B46" s="8"/>
      <c r="C46" s="9">
        <f>$H$5</f>
        <v>46174</v>
      </c>
      <c r="D46" s="9">
        <f>C46+1</f>
        <v>46175</v>
      </c>
      <c r="E46" s="9">
        <f>D46+1</f>
        <v>46176</v>
      </c>
      <c r="F46" s="9">
        <f>E46+1</f>
        <v>46177</v>
      </c>
      <c r="G46" s="9">
        <f>F46+1</f>
        <v>46178</v>
      </c>
      <c r="H46" s="10"/>
      <c r="I46" s="24"/>
    </row>
    <row r="47" spans="1:11" x14ac:dyDescent="0.35">
      <c r="B47" s="17" t="s">
        <v>42</v>
      </c>
      <c r="C47" s="21"/>
      <c r="D47" s="21"/>
      <c r="E47" s="21"/>
      <c r="F47" s="21"/>
      <c r="G47" s="21"/>
      <c r="H47" s="29">
        <f>SUM(C47:G47)</f>
        <v>0</v>
      </c>
    </row>
    <row r="48" spans="1:11" x14ac:dyDescent="0.35">
      <c r="B48" s="18" t="s">
        <v>43</v>
      </c>
      <c r="C48" s="22"/>
      <c r="D48" s="22"/>
      <c r="E48" s="22"/>
      <c r="F48" s="22"/>
      <c r="G48" s="22"/>
      <c r="H48" s="30" t="str">
        <f>IF(SUM(C48:G48)=0,"",SUM($C$48:$G$48))</f>
        <v/>
      </c>
    </row>
    <row r="49" spans="2:8" ht="15" thickBot="1" x14ac:dyDescent="0.4">
      <c r="B49" s="19" t="s">
        <v>41</v>
      </c>
      <c r="C49" s="23"/>
      <c r="D49" s="23"/>
      <c r="E49" s="23"/>
      <c r="F49" s="23"/>
      <c r="G49" s="23"/>
      <c r="H49" s="23"/>
    </row>
    <row r="50" spans="2:8" ht="15" thickBot="1" x14ac:dyDescent="0.4">
      <c r="B50" s="11"/>
      <c r="C50" s="12">
        <f>$C$46+WEEKDAY($G$46,1)+1</f>
        <v>46181</v>
      </c>
      <c r="D50" s="12">
        <f>C50+1</f>
        <v>46182</v>
      </c>
      <c r="E50" s="12">
        <f t="shared" ref="E50:G50" si="1">D50+1</f>
        <v>46183</v>
      </c>
      <c r="F50" s="12">
        <f t="shared" si="1"/>
        <v>46184</v>
      </c>
      <c r="G50" s="12">
        <f t="shared" si="1"/>
        <v>46185</v>
      </c>
      <c r="H50" s="13"/>
    </row>
    <row r="51" spans="2:8" x14ac:dyDescent="0.35">
      <c r="B51" s="17" t="s">
        <v>42</v>
      </c>
      <c r="C51" s="21"/>
      <c r="D51" s="21"/>
      <c r="E51" s="21"/>
      <c r="F51" s="21"/>
      <c r="G51" s="21"/>
      <c r="H51" s="29">
        <f>SUM(C51:G51)</f>
        <v>0</v>
      </c>
    </row>
    <row r="52" spans="2:8" x14ac:dyDescent="0.35">
      <c r="B52" s="18" t="s">
        <v>43</v>
      </c>
      <c r="C52" s="22"/>
      <c r="D52" s="22"/>
      <c r="E52" s="22"/>
      <c r="F52" s="22"/>
      <c r="G52" s="22"/>
      <c r="H52" s="30" t="str">
        <f>IF(SUM(C52:G52)=0,"",SUM($C$52:$G$52))</f>
        <v/>
      </c>
    </row>
    <row r="53" spans="2:8" ht="15" thickBot="1" x14ac:dyDescent="0.4">
      <c r="B53" s="19" t="s">
        <v>41</v>
      </c>
      <c r="C53" s="23"/>
      <c r="D53" s="23"/>
      <c r="E53" s="23"/>
      <c r="F53" s="23"/>
      <c r="G53" s="23"/>
      <c r="H53" s="23"/>
    </row>
    <row r="54" spans="2:8" ht="15" thickBot="1" x14ac:dyDescent="0.4">
      <c r="B54" s="11"/>
      <c r="C54" s="12">
        <f>$C$50+WEEKDAY($G$50,1)+1</f>
        <v>46188</v>
      </c>
      <c r="D54" s="12">
        <f>C$54+1</f>
        <v>46189</v>
      </c>
      <c r="E54" s="12">
        <f t="shared" ref="E54:G54" si="2">D$54+1</f>
        <v>46190</v>
      </c>
      <c r="F54" s="12">
        <f t="shared" si="2"/>
        <v>46191</v>
      </c>
      <c r="G54" s="12">
        <f t="shared" si="2"/>
        <v>46192</v>
      </c>
      <c r="H54" s="13"/>
    </row>
    <row r="55" spans="2:8" x14ac:dyDescent="0.35">
      <c r="B55" s="17" t="s">
        <v>42</v>
      </c>
      <c r="C55" s="33"/>
      <c r="D55" s="21"/>
      <c r="E55" s="21"/>
      <c r="F55" s="21"/>
      <c r="G55" s="21"/>
      <c r="H55" s="29">
        <f>SUM(C55:G55)</f>
        <v>0</v>
      </c>
    </row>
    <row r="56" spans="2:8" x14ac:dyDescent="0.35">
      <c r="B56" s="18" t="s">
        <v>43</v>
      </c>
      <c r="C56" s="22"/>
      <c r="D56" s="22"/>
      <c r="E56" s="22"/>
      <c r="F56" s="22"/>
      <c r="G56" s="22"/>
      <c r="H56" s="30" t="str">
        <f>IF(SUM(C56:G56)=0,"",SUM($C$56:$G$56))</f>
        <v/>
      </c>
    </row>
    <row r="57" spans="2:8" ht="15" thickBot="1" x14ac:dyDescent="0.4">
      <c r="B57" s="19" t="s">
        <v>41</v>
      </c>
      <c r="C57" s="23"/>
      <c r="D57" s="23"/>
      <c r="E57" s="23"/>
      <c r="F57" s="23"/>
      <c r="G57" s="23"/>
      <c r="H57" s="23"/>
    </row>
    <row r="58" spans="2:8" ht="15" thickBot="1" x14ac:dyDescent="0.4">
      <c r="B58" s="11"/>
      <c r="C58" s="12">
        <f>$C$54+WEEKDAY($G$54,1)+1</f>
        <v>46195</v>
      </c>
      <c r="D58" s="12">
        <f>C$58+1</f>
        <v>46196</v>
      </c>
      <c r="E58" s="31">
        <f t="shared" ref="E58:G58" si="3">D$58+1</f>
        <v>46197</v>
      </c>
      <c r="F58" s="31">
        <f t="shared" si="3"/>
        <v>46198</v>
      </c>
      <c r="G58" s="31">
        <f t="shared" si="3"/>
        <v>46199</v>
      </c>
      <c r="H58" s="13"/>
    </row>
    <row r="59" spans="2:8" x14ac:dyDescent="0.35">
      <c r="B59" s="17" t="s">
        <v>42</v>
      </c>
      <c r="C59" s="21"/>
      <c r="D59" s="21"/>
      <c r="E59" s="21"/>
      <c r="F59" s="21"/>
      <c r="G59" s="21"/>
      <c r="H59" s="29">
        <f>SUM(C59:G59)</f>
        <v>0</v>
      </c>
    </row>
    <row r="60" spans="2:8" x14ac:dyDescent="0.35">
      <c r="B60" s="18" t="s">
        <v>43</v>
      </c>
      <c r="C60" s="22"/>
      <c r="D60" s="22"/>
      <c r="E60" s="22"/>
      <c r="F60" s="22"/>
      <c r="G60" s="22"/>
      <c r="H60" s="30" t="str">
        <f>IF(SUM(C60:G60)=0,"",SUM($C$60:$G$60))</f>
        <v/>
      </c>
    </row>
    <row r="61" spans="2:8" ht="15" thickBot="1" x14ac:dyDescent="0.4">
      <c r="B61" s="19" t="s">
        <v>41</v>
      </c>
      <c r="C61" s="23"/>
      <c r="D61" s="23"/>
      <c r="E61" s="23"/>
      <c r="F61" s="23"/>
      <c r="G61" s="23"/>
      <c r="H61" s="23"/>
    </row>
    <row r="62" spans="2:8" ht="15" thickBot="1" x14ac:dyDescent="0.4">
      <c r="B62" s="11"/>
      <c r="C62" s="12">
        <f>$C$58+WEEKDAY($G$58,1)+1</f>
        <v>46202</v>
      </c>
      <c r="D62" s="12">
        <f>C$62+1</f>
        <v>46203</v>
      </c>
      <c r="E62" s="12">
        <f t="shared" ref="E62:G62" si="4">D$62+1</f>
        <v>46204</v>
      </c>
      <c r="F62" s="12">
        <f t="shared" si="4"/>
        <v>46205</v>
      </c>
      <c r="G62" s="12">
        <f t="shared" si="4"/>
        <v>46206</v>
      </c>
      <c r="H62" s="13"/>
    </row>
    <row r="63" spans="2:8" x14ac:dyDescent="0.35">
      <c r="B63" s="17" t="s">
        <v>42</v>
      </c>
      <c r="C63" s="21"/>
      <c r="D63" s="21"/>
      <c r="E63" s="21"/>
      <c r="F63" s="21"/>
      <c r="G63" s="21"/>
      <c r="H63" s="29">
        <f>SUM(C63:G63)</f>
        <v>0</v>
      </c>
    </row>
    <row r="64" spans="2:8" x14ac:dyDescent="0.35">
      <c r="B64" s="18" t="s">
        <v>43</v>
      </c>
      <c r="C64" s="22"/>
      <c r="D64" s="22"/>
      <c r="E64" s="22"/>
      <c r="F64" s="22"/>
      <c r="G64" s="22"/>
      <c r="H64" s="30" t="str">
        <f>IF(SUM(C64:G64)=0,"",SUM($C$64:$G$64))</f>
        <v/>
      </c>
    </row>
    <row r="65" spans="2:8" ht="15" thickBot="1" x14ac:dyDescent="0.4">
      <c r="B65" s="19" t="s">
        <v>41</v>
      </c>
      <c r="C65" s="23"/>
      <c r="D65" s="23"/>
      <c r="E65" s="23"/>
      <c r="F65" s="23"/>
      <c r="G65" s="23"/>
      <c r="H65" s="23"/>
    </row>
    <row r="66" spans="2:8" ht="15" thickBot="1" x14ac:dyDescent="0.4">
      <c r="B66" s="11"/>
      <c r="C66" s="12">
        <f>$C$62+WEEKDAY($G$62,1)+1</f>
        <v>46209</v>
      </c>
      <c r="D66" s="12">
        <f>C$66+1</f>
        <v>46210</v>
      </c>
      <c r="E66" s="12">
        <f t="shared" ref="E66:G66" si="5">D$66+1</f>
        <v>46211</v>
      </c>
      <c r="F66" s="12">
        <f t="shared" si="5"/>
        <v>46212</v>
      </c>
      <c r="G66" s="12">
        <f t="shared" si="5"/>
        <v>46213</v>
      </c>
      <c r="H66" s="13"/>
    </row>
    <row r="67" spans="2:8" x14ac:dyDescent="0.35">
      <c r="B67" s="17" t="s">
        <v>42</v>
      </c>
      <c r="C67" s="21"/>
      <c r="D67" s="21"/>
      <c r="E67" s="21"/>
      <c r="F67" s="21"/>
      <c r="G67" s="21"/>
      <c r="H67" s="29">
        <f>SUM(C67:G67)</f>
        <v>0</v>
      </c>
    </row>
    <row r="68" spans="2:8" x14ac:dyDescent="0.35">
      <c r="B68" s="18" t="s">
        <v>43</v>
      </c>
      <c r="C68" s="22"/>
      <c r="D68" s="22"/>
      <c r="E68" s="22"/>
      <c r="F68" s="22"/>
      <c r="G68" s="22"/>
      <c r="H68" s="30" t="str">
        <f>IF(SUM(C68:G68)=0,"",SUM($C$68:$G$68))</f>
        <v/>
      </c>
    </row>
    <row r="69" spans="2:8" ht="15" thickBot="1" x14ac:dyDescent="0.4">
      <c r="B69" s="19" t="s">
        <v>41</v>
      </c>
      <c r="C69" s="23"/>
      <c r="D69" s="23"/>
      <c r="E69" s="23"/>
      <c r="F69" s="23"/>
      <c r="G69" s="23"/>
      <c r="H69" s="23"/>
    </row>
    <row r="70" spans="2:8" ht="15" thickBot="1" x14ac:dyDescent="0.4">
      <c r="B70" s="11"/>
      <c r="C70" s="12">
        <f>$C$66+WEEKDAY($G$66,1)+1</f>
        <v>46216</v>
      </c>
      <c r="D70" s="12">
        <f>C$70+1</f>
        <v>46217</v>
      </c>
      <c r="E70" s="12">
        <f t="shared" ref="E70:G70" si="6">D$70+1</f>
        <v>46218</v>
      </c>
      <c r="F70" s="12">
        <f t="shared" si="6"/>
        <v>46219</v>
      </c>
      <c r="G70" s="12">
        <f t="shared" si="6"/>
        <v>46220</v>
      </c>
      <c r="H70" s="13"/>
    </row>
    <row r="71" spans="2:8" x14ac:dyDescent="0.35">
      <c r="B71" s="17" t="s">
        <v>42</v>
      </c>
      <c r="C71" s="21"/>
      <c r="D71" s="21"/>
      <c r="E71" s="21"/>
      <c r="F71" s="21"/>
      <c r="G71" s="21"/>
      <c r="H71" s="29">
        <f>SUM(C71:G71)</f>
        <v>0</v>
      </c>
    </row>
    <row r="72" spans="2:8" x14ac:dyDescent="0.35">
      <c r="B72" s="18" t="s">
        <v>43</v>
      </c>
      <c r="C72" s="22"/>
      <c r="D72" s="22"/>
      <c r="E72" s="22"/>
      <c r="F72" s="22"/>
      <c r="G72" s="22"/>
      <c r="H72" s="30" t="str">
        <f>IF(SUM(C72:G72)=0,"",SUM($C$72:$G$72))</f>
        <v/>
      </c>
    </row>
    <row r="73" spans="2:8" ht="15" thickBot="1" x14ac:dyDescent="0.4">
      <c r="B73" s="19" t="s">
        <v>41</v>
      </c>
      <c r="C73" s="23"/>
      <c r="D73" s="23"/>
      <c r="E73" s="23"/>
      <c r="F73" s="23"/>
      <c r="G73" s="23"/>
      <c r="H73" s="23"/>
    </row>
    <row r="74" spans="2:8" ht="15" thickBot="1" x14ac:dyDescent="0.4">
      <c r="B74" s="11"/>
      <c r="C74" s="12">
        <f>$C$70+WEEKDAY($G$70,1)+1</f>
        <v>46223</v>
      </c>
      <c r="D74" s="12">
        <f>C$74+1</f>
        <v>46224</v>
      </c>
      <c r="E74" s="12">
        <f t="shared" ref="E74:G74" si="7">D$74+1</f>
        <v>46225</v>
      </c>
      <c r="F74" s="12">
        <f t="shared" si="7"/>
        <v>46226</v>
      </c>
      <c r="G74" s="12">
        <f t="shared" si="7"/>
        <v>46227</v>
      </c>
      <c r="H74" s="13"/>
    </row>
    <row r="75" spans="2:8" x14ac:dyDescent="0.35">
      <c r="B75" s="17" t="s">
        <v>42</v>
      </c>
      <c r="C75" s="21"/>
      <c r="D75" s="21"/>
      <c r="E75" s="21"/>
      <c r="F75" s="21"/>
      <c r="G75" s="21"/>
      <c r="H75" s="29">
        <f>SUM(C75:G75)</f>
        <v>0</v>
      </c>
    </row>
    <row r="76" spans="2:8" x14ac:dyDescent="0.35">
      <c r="B76" s="18" t="s">
        <v>43</v>
      </c>
      <c r="C76" s="22"/>
      <c r="D76" s="22"/>
      <c r="E76" s="22"/>
      <c r="F76" s="22"/>
      <c r="G76" s="22"/>
      <c r="H76" s="30" t="str">
        <f>IF(SUM(C76:G76)=0,"",SUM($C$76:$G$76))</f>
        <v/>
      </c>
    </row>
    <row r="77" spans="2:8" ht="15" thickBot="1" x14ac:dyDescent="0.4">
      <c r="B77" s="19" t="s">
        <v>41</v>
      </c>
      <c r="C77" s="23"/>
      <c r="D77" s="23"/>
      <c r="E77" s="23"/>
      <c r="F77" s="23"/>
      <c r="G77" s="23"/>
      <c r="H77" s="23"/>
    </row>
    <row r="78" spans="2:8" x14ac:dyDescent="0.35">
      <c r="B78" s="20" t="s">
        <v>8</v>
      </c>
      <c r="C78" t="s">
        <v>7</v>
      </c>
      <c r="E78" t="s">
        <v>9</v>
      </c>
    </row>
    <row r="79" spans="2:8" x14ac:dyDescent="0.35">
      <c r="C79" t="s">
        <v>10</v>
      </c>
      <c r="E79" t="s">
        <v>12</v>
      </c>
    </row>
    <row r="80" spans="2:8" x14ac:dyDescent="0.35">
      <c r="C80" t="s">
        <v>11</v>
      </c>
    </row>
    <row r="81" spans="2:8" x14ac:dyDescent="0.35">
      <c r="B81" s="25"/>
      <c r="C81" s="25"/>
      <c r="D81" s="25"/>
      <c r="E81" s="25"/>
      <c r="F81" s="25"/>
      <c r="G81" s="25"/>
      <c r="H81" s="25"/>
    </row>
    <row r="82" spans="2:8" x14ac:dyDescent="0.35">
      <c r="B82" s="26"/>
      <c r="C82" s="27" t="s">
        <v>13</v>
      </c>
      <c r="D82" s="73"/>
      <c r="E82" s="73"/>
      <c r="F82" s="25"/>
      <c r="G82" s="27" t="s">
        <v>15</v>
      </c>
      <c r="H82" s="32"/>
    </row>
    <row r="83" spans="2:8" ht="22.5" customHeight="1" x14ac:dyDescent="0.35">
      <c r="B83" s="25"/>
      <c r="C83" s="27" t="s">
        <v>14</v>
      </c>
      <c r="D83" s="74"/>
      <c r="E83" s="74"/>
      <c r="F83" s="25"/>
      <c r="G83" s="27" t="s">
        <v>15</v>
      </c>
      <c r="H83" s="28"/>
    </row>
    <row r="86" spans="2:8" ht="42" customHeight="1" x14ac:dyDescent="0.35">
      <c r="B86" s="72" t="s">
        <v>53</v>
      </c>
      <c r="C86" s="72"/>
      <c r="D86" s="72"/>
      <c r="E86" s="72"/>
      <c r="F86" s="72"/>
      <c r="G86" s="72"/>
      <c r="H86" s="72"/>
    </row>
  </sheetData>
  <sheetProtection algorithmName="SHA-512" hashValue="R5JxkWG8BMPERJJusfk0gxzTxWZxlDOPNjIDh96kry/UWafyU0nHrFq0F9HsGG/WAH1KHVksEZDKRz0iJU3wUw==" saltValue="yJEMEDc3QImfcrv9JkJMHg==" spinCount="100000" sheet="1" selectLockedCells="1"/>
  <mergeCells count="15">
    <mergeCell ref="A23:K23"/>
    <mergeCell ref="B86:H86"/>
    <mergeCell ref="D82:E82"/>
    <mergeCell ref="D83:E83"/>
    <mergeCell ref="C5:D5"/>
    <mergeCell ref="C6:D6"/>
    <mergeCell ref="C8:D8"/>
    <mergeCell ref="C7:D7"/>
    <mergeCell ref="A14:H14"/>
    <mergeCell ref="A20:H20"/>
    <mergeCell ref="A24:H24"/>
    <mergeCell ref="A43:H43"/>
    <mergeCell ref="A22:F22"/>
    <mergeCell ref="G22:K22"/>
    <mergeCell ref="A15:K19"/>
  </mergeCells>
  <conditionalFormatting sqref="C47:C49 D49:E49">
    <cfRule type="expression" dxfId="18" priority="43">
      <formula>OR($C$46=$H$8,$C$46=$H$9)</formula>
    </cfRule>
  </conditionalFormatting>
  <conditionalFormatting sqref="D47:D48">
    <cfRule type="expression" dxfId="17" priority="42">
      <formula>OR($D$46=$H$8,$D$46=$H$9)</formula>
    </cfRule>
  </conditionalFormatting>
  <conditionalFormatting sqref="E47:E48">
    <cfRule type="expression" dxfId="16" priority="41">
      <formula>OR($E$46=$H$8,$E$46=$H$9)</formula>
    </cfRule>
  </conditionalFormatting>
  <conditionalFormatting sqref="F47:F49">
    <cfRule type="expression" dxfId="15" priority="40">
      <formula>OR($F$46=$H$8,$F$46=$H$9)</formula>
    </cfRule>
  </conditionalFormatting>
  <conditionalFormatting sqref="G47:G49">
    <cfRule type="expression" dxfId="14" priority="39">
      <formula>OR($G$46=$H$8,$G$46=$H$9,$G$46=$H$10,$G$46=$H$11,$G$46=$H$12)</formula>
    </cfRule>
  </conditionalFormatting>
  <conditionalFormatting sqref="C55:G57">
    <cfRule type="expression" dxfId="13" priority="73">
      <formula>OR(C$54=$H$8,C$54=$H$9,C$54=$H$10,C$54=$H$12)</formula>
    </cfRule>
  </conditionalFormatting>
  <conditionalFormatting sqref="C59:G61">
    <cfRule type="expression" dxfId="12" priority="74">
      <formula>OR(C$58=$H$8,C$58=$H$9)</formula>
    </cfRule>
  </conditionalFormatting>
  <conditionalFormatting sqref="C63:G65">
    <cfRule type="expression" dxfId="11" priority="75">
      <formula>OR(C$62=$H$8,C$62=$H$9,C$62=$H$10,C$62=$H$12,C$62=$H$11)</formula>
    </cfRule>
  </conditionalFormatting>
  <conditionalFormatting sqref="C67:G69">
    <cfRule type="expression" dxfId="10" priority="76">
      <formula>OR(C$66=$H$8,C$66=$H$9)</formula>
    </cfRule>
  </conditionalFormatting>
  <conditionalFormatting sqref="C71:G73">
    <cfRule type="expression" dxfId="9" priority="77">
      <formula>OR(C$70=$H$8,C$70=$H$9)</formula>
    </cfRule>
  </conditionalFormatting>
  <conditionalFormatting sqref="C75:G77">
    <cfRule type="expression" dxfId="8" priority="78">
      <formula>OR(C$74=$H$8,C$74=$H$9)</formula>
    </cfRule>
  </conditionalFormatting>
  <conditionalFormatting sqref="C51:G53">
    <cfRule type="expression" dxfId="7" priority="79">
      <formula>OR(C$50=$H$8,C$50=$H$9)</formula>
    </cfRule>
  </conditionalFormatting>
  <dataValidations count="2">
    <dataValidation type="list" allowBlank="1" showInputMessage="1" showErrorMessage="1" sqref="C77:G77 C53:G53 C57:G57 C61:G61 C65:G65 C69:G69 C73:G73 C49:G49" xr:uid="{07157C6A-389F-4E90-86A1-E2812F8DEDFA}">
      <formula1>Codes</formula1>
    </dataValidation>
    <dataValidation type="list" allowBlank="1" showInputMessage="1" showErrorMessage="1" sqref="C8:D8" xr:uid="{F5183A09-B476-475D-A127-AC9B5624BC00}">
      <formula1>Location</formula1>
    </dataValidation>
  </dataValidations>
  <pageMargins left="0.7" right="0.7" top="0.75" bottom="0.75" header="0.3" footer="0.3"/>
  <pageSetup scale="7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0</xdr:col>
                    <xdr:colOff>463550</xdr:colOff>
                    <xdr:row>31</xdr:row>
                    <xdr:rowOff>69850</xdr:rowOff>
                  </from>
                  <to>
                    <xdr:col>4</xdr:col>
                    <xdr:colOff>368300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0</xdr:col>
                    <xdr:colOff>469900</xdr:colOff>
                    <xdr:row>38</xdr:row>
                    <xdr:rowOff>120650</xdr:rowOff>
                  </from>
                  <to>
                    <xdr:col>4</xdr:col>
                    <xdr:colOff>133350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0</xdr:col>
                    <xdr:colOff>450850</xdr:colOff>
                    <xdr:row>24</xdr:row>
                    <xdr:rowOff>120650</xdr:rowOff>
                  </from>
                  <to>
                    <xdr:col>4</xdr:col>
                    <xdr:colOff>355600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247650</xdr:colOff>
                    <xdr:row>26</xdr:row>
                    <xdr:rowOff>177800</xdr:rowOff>
                  </from>
                  <to>
                    <xdr:col>1</xdr:col>
                    <xdr:colOff>508000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247650</xdr:colOff>
                    <xdr:row>27</xdr:row>
                    <xdr:rowOff>177800</xdr:rowOff>
                  </from>
                  <to>
                    <xdr:col>1</xdr:col>
                    <xdr:colOff>501650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241300</xdr:colOff>
                    <xdr:row>28</xdr:row>
                    <xdr:rowOff>177800</xdr:rowOff>
                  </from>
                  <to>
                    <xdr:col>1</xdr:col>
                    <xdr:colOff>495300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254000</xdr:colOff>
                    <xdr:row>33</xdr:row>
                    <xdr:rowOff>158750</xdr:rowOff>
                  </from>
                  <to>
                    <xdr:col>1</xdr:col>
                    <xdr:colOff>920750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</xdr:col>
                    <xdr:colOff>254000</xdr:colOff>
                    <xdr:row>34</xdr:row>
                    <xdr:rowOff>165100</xdr:rowOff>
                  </from>
                  <to>
                    <xdr:col>1</xdr:col>
                    <xdr:colOff>508000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1</xdr:col>
                    <xdr:colOff>254000</xdr:colOff>
                    <xdr:row>35</xdr:row>
                    <xdr:rowOff>165100</xdr:rowOff>
                  </from>
                  <to>
                    <xdr:col>1</xdr:col>
                    <xdr:colOff>508000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</xdr:col>
                    <xdr:colOff>254000</xdr:colOff>
                    <xdr:row>36</xdr:row>
                    <xdr:rowOff>171450</xdr:rowOff>
                  </from>
                  <to>
                    <xdr:col>1</xdr:col>
                    <xdr:colOff>508000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3</xdr:col>
                    <xdr:colOff>679450</xdr:colOff>
                    <xdr:row>39</xdr:row>
                    <xdr:rowOff>107950</xdr:rowOff>
                  </from>
                  <to>
                    <xdr:col>4</xdr:col>
                    <xdr:colOff>946150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5</xdr:col>
                    <xdr:colOff>234950</xdr:colOff>
                    <xdr:row>39</xdr:row>
                    <xdr:rowOff>165100</xdr:rowOff>
                  </from>
                  <to>
                    <xdr:col>6</xdr:col>
                    <xdr:colOff>234950</xdr:colOff>
                    <xdr:row>41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DB7C-A376-4560-B577-E09664C696E6}">
  <sheetPr codeName="Sheet3"/>
  <dimension ref="A1:M187"/>
  <sheetViews>
    <sheetView zoomScale="70" zoomScaleNormal="70" workbookViewId="0">
      <selection activeCell="A12" sqref="A12"/>
    </sheetView>
  </sheetViews>
  <sheetFormatPr defaultRowHeight="14.5" x14ac:dyDescent="0.35"/>
  <cols>
    <col min="1" max="1" width="28.81640625" bestFit="1" customWidth="1"/>
    <col min="2" max="2" width="11.08984375" bestFit="1" customWidth="1"/>
    <col min="3" max="3" width="12" bestFit="1" customWidth="1"/>
    <col min="4" max="4" width="13.08984375" bestFit="1" customWidth="1"/>
    <col min="5" max="5" width="15.1796875" bestFit="1" customWidth="1"/>
    <col min="6" max="6" width="14.54296875" bestFit="1" customWidth="1"/>
    <col min="9" max="9" width="11" customWidth="1"/>
    <col min="11" max="11" width="7.81640625" bestFit="1" customWidth="1"/>
    <col min="13" max="13" width="9.08984375" bestFit="1" customWidth="1"/>
  </cols>
  <sheetData>
    <row r="1" spans="1:13" x14ac:dyDescent="0.35">
      <c r="A1" s="1" t="s">
        <v>17</v>
      </c>
      <c r="B1">
        <v>1</v>
      </c>
    </row>
    <row r="2" spans="1:13" x14ac:dyDescent="0.35">
      <c r="A2" s="1" t="s">
        <v>18</v>
      </c>
      <c r="B2" s="2">
        <f>Form!H5</f>
        <v>46174</v>
      </c>
    </row>
    <row r="3" spans="1:13" x14ac:dyDescent="0.35">
      <c r="A3" s="1" t="s">
        <v>19</v>
      </c>
      <c r="B3" t="s">
        <v>20</v>
      </c>
      <c r="C3" t="s">
        <v>21</v>
      </c>
      <c r="D3" t="s">
        <v>22</v>
      </c>
      <c r="E3" t="s">
        <v>23</v>
      </c>
    </row>
    <row r="4" spans="1:13" x14ac:dyDescent="0.35">
      <c r="A4" s="1" t="s">
        <v>67</v>
      </c>
      <c r="B4" s="2">
        <f>Form!H8</f>
        <v>46191</v>
      </c>
      <c r="C4">
        <f>_xlfn.ISOWEEKNUM(Table1[[#This Row],[Hol Date]])</f>
        <v>25</v>
      </c>
      <c r="D4">
        <v>0</v>
      </c>
      <c r="E4">
        <v>8</v>
      </c>
    </row>
    <row r="5" spans="1:13" x14ac:dyDescent="0.35">
      <c r="A5" s="1" t="s">
        <v>68</v>
      </c>
      <c r="B5" s="2">
        <f>Form!H9</f>
        <v>46192</v>
      </c>
      <c r="C5">
        <f>_xlfn.ISOWEEKNUM(Table1[[#This Row],[Hol Date]])</f>
        <v>25</v>
      </c>
      <c r="D5">
        <v>0</v>
      </c>
      <c r="E5">
        <v>8</v>
      </c>
    </row>
    <row r="6" spans="1:13" x14ac:dyDescent="0.35">
      <c r="A6" s="1" t="s">
        <v>69</v>
      </c>
      <c r="B6" s="2">
        <f>Form!H10</f>
        <v>46205</v>
      </c>
      <c r="C6">
        <f>_xlfn.ISOWEEKNUM(Table1[[#This Row],[Hol Date]])</f>
        <v>27</v>
      </c>
      <c r="D6">
        <v>0</v>
      </c>
      <c r="E6">
        <v>8</v>
      </c>
    </row>
    <row r="7" spans="1:13" x14ac:dyDescent="0.35">
      <c r="A7" s="1" t="s">
        <v>69</v>
      </c>
      <c r="B7" s="2">
        <f>Form!H11</f>
        <v>46206</v>
      </c>
      <c r="C7">
        <f>_xlfn.ISOWEEKNUM(Table1[[#This Row],[Hol Date]])</f>
        <v>27</v>
      </c>
      <c r="D7">
        <v>0</v>
      </c>
      <c r="E7">
        <v>8</v>
      </c>
    </row>
    <row r="8" spans="1:13" x14ac:dyDescent="0.35">
      <c r="A8" s="1" t="s">
        <v>70</v>
      </c>
      <c r="B8" s="2">
        <f>Form!H12</f>
        <v>46207</v>
      </c>
      <c r="C8">
        <f>_xlfn.ISOWEEKNUM(Table1[[#This Row],[Hol Date]])</f>
        <v>27</v>
      </c>
      <c r="D8">
        <v>0</v>
      </c>
      <c r="E8">
        <v>8</v>
      </c>
      <c r="M8" t="s">
        <v>34</v>
      </c>
    </row>
    <row r="10" spans="1:13" x14ac:dyDescent="0.35">
      <c r="M10" t="s">
        <v>29</v>
      </c>
    </row>
    <row r="11" spans="1:13" x14ac:dyDescent="0.35">
      <c r="B11" s="3" t="s">
        <v>24</v>
      </c>
      <c r="C11" s="3" t="s">
        <v>25</v>
      </c>
      <c r="D11" s="3" t="s">
        <v>26</v>
      </c>
      <c r="E11" s="3" t="s">
        <v>27</v>
      </c>
      <c r="F11" s="3" t="s">
        <v>28</v>
      </c>
      <c r="M11" t="s">
        <v>30</v>
      </c>
    </row>
    <row r="12" spans="1:13" x14ac:dyDescent="0.35">
      <c r="B12" s="2">
        <f>$B$2</f>
        <v>46174</v>
      </c>
      <c r="C12" s="2" t="str">
        <f>TEXT(Table2[[#This Row],[Date]],"ddd")</f>
        <v>Mon</v>
      </c>
      <c r="D12">
        <f>_xlfn.ISOWEEKNUM(B12)</f>
        <v>23</v>
      </c>
      <c r="E12">
        <f>IF(OR(Table2[[#This Row],[Week'#]]=$C$4,Table2[[#This Row],[Week'#]]=$C$5,Table2[[#This Row],[Week'#]]=$C$7,Table2[[#This Row],[Week'#]]=$C$8),8,10)</f>
        <v>10</v>
      </c>
      <c r="F12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  <c r="M12" t="s">
        <v>31</v>
      </c>
    </row>
    <row r="13" spans="1:13" x14ac:dyDescent="0.35">
      <c r="B13" s="2">
        <f>B12+1</f>
        <v>46175</v>
      </c>
      <c r="C13" s="2" t="str">
        <f>TEXT(Table2[[#This Row],[Date]],"ddd")</f>
        <v>Tue</v>
      </c>
      <c r="D13">
        <f t="shared" ref="D13:D76" si="0">_xlfn.ISOWEEKNUM(B13)</f>
        <v>23</v>
      </c>
      <c r="E13">
        <f>IF(OR(Table2[[#This Row],[Week'#]]=$C$4,Table2[[#This Row],[Week'#]]=$C$5,Table2[[#This Row],[Week'#]]=$C$7,Table2[[#This Row],[Week'#]]=$C$8),8,10)</f>
        <v>10</v>
      </c>
      <c r="F13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  <c r="M13" t="s">
        <v>32</v>
      </c>
    </row>
    <row r="14" spans="1:13" x14ac:dyDescent="0.35">
      <c r="B14" s="2">
        <f t="shared" ref="B14:B77" si="1">B13+1</f>
        <v>46176</v>
      </c>
      <c r="C14" s="2" t="str">
        <f>TEXT(Table2[[#This Row],[Date]],"ddd")</f>
        <v>Wed</v>
      </c>
      <c r="D14">
        <f t="shared" si="0"/>
        <v>23</v>
      </c>
      <c r="E14">
        <f>IF(OR(Table2[[#This Row],[Week'#]]=$C$4,Table2[[#This Row],[Week'#]]=$C$5,Table2[[#This Row],[Week'#]]=$C$7,Table2[[#This Row],[Week'#]]=$C$8),8,10)</f>
        <v>10</v>
      </c>
      <c r="F1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  <c r="M14" t="s">
        <v>33</v>
      </c>
    </row>
    <row r="15" spans="1:13" x14ac:dyDescent="0.35">
      <c r="B15" s="2">
        <f t="shared" si="1"/>
        <v>46177</v>
      </c>
      <c r="C15" s="2" t="str">
        <f>TEXT(Table2[[#This Row],[Date]],"ddd")</f>
        <v>Thu</v>
      </c>
      <c r="D15">
        <f t="shared" si="0"/>
        <v>23</v>
      </c>
      <c r="E15">
        <f>IF(OR(Table2[[#This Row],[Week'#]]=$C$4,Table2[[#This Row],[Week'#]]=$C$5,Table2[[#This Row],[Week'#]]=$C$7,Table2[[#This Row],[Week'#]]=$C$8),8,10)</f>
        <v>10</v>
      </c>
      <c r="F15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16" spans="1:13" x14ac:dyDescent="0.35">
      <c r="B16" s="2">
        <f t="shared" si="1"/>
        <v>46178</v>
      </c>
      <c r="C16" s="2" t="str">
        <f>TEXT(Table2[[#This Row],[Date]],"ddd")</f>
        <v>Fri</v>
      </c>
      <c r="D16">
        <f t="shared" si="0"/>
        <v>23</v>
      </c>
      <c r="E16">
        <f>IF(OR(Table2[[#This Row],[Week'#]]=$C$4,Table2[[#This Row],[Week'#]]=$C$5,Table2[[#This Row],[Week'#]]=$C$7,Table2[[#This Row],[Week'#]]=$C$8),8,10)</f>
        <v>10</v>
      </c>
      <c r="F16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17" spans="2:11" x14ac:dyDescent="0.35">
      <c r="B17" s="2">
        <f t="shared" si="1"/>
        <v>46179</v>
      </c>
      <c r="C17" s="2" t="str">
        <f>TEXT(Table2[[#This Row],[Date]],"ddd")</f>
        <v>Sat</v>
      </c>
      <c r="D17">
        <f t="shared" si="0"/>
        <v>23</v>
      </c>
      <c r="E17">
        <f>IF(OR(Table2[[#This Row],[Week'#]]=$C$4,Table2[[#This Row],[Week'#]]=$C$5,Table2[[#This Row],[Week'#]]=$C$7,Table2[[#This Row],[Week'#]]=$C$8),8,10)</f>
        <v>10</v>
      </c>
      <c r="F17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18" spans="2:11" x14ac:dyDescent="0.35">
      <c r="B18" s="2">
        <f t="shared" si="1"/>
        <v>46180</v>
      </c>
      <c r="C18" s="2" t="str">
        <f>TEXT(Table2[[#This Row],[Date]],"ddd")</f>
        <v>Sun</v>
      </c>
      <c r="D18">
        <f t="shared" si="0"/>
        <v>23</v>
      </c>
      <c r="E18">
        <f>IF(OR(Table2[[#This Row],[Week'#]]=$C$4,Table2[[#This Row],[Week'#]]=$C$5,Table2[[#This Row],[Week'#]]=$C$7,Table2[[#This Row],[Week'#]]=$C$8),8,10)</f>
        <v>10</v>
      </c>
      <c r="F18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19" spans="2:11" x14ac:dyDescent="0.35">
      <c r="B19" s="2">
        <f t="shared" si="1"/>
        <v>46181</v>
      </c>
      <c r="C19" s="2" t="str">
        <f>TEXT(Table2[[#This Row],[Date]],"ddd")</f>
        <v>Mon</v>
      </c>
      <c r="D19">
        <f t="shared" si="0"/>
        <v>24</v>
      </c>
      <c r="E19">
        <f>IF(OR(Table2[[#This Row],[Week'#]]=$C$4,Table2[[#This Row],[Week'#]]=$C$5,Table2[[#This Row],[Week'#]]=$C$7,Table2[[#This Row],[Week'#]]=$C$8),8,10)</f>
        <v>10</v>
      </c>
      <c r="F19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20" spans="2:11" x14ac:dyDescent="0.35">
      <c r="B20" s="2">
        <f t="shared" si="1"/>
        <v>46182</v>
      </c>
      <c r="C20" s="2" t="str">
        <f>TEXT(Table2[[#This Row],[Date]],"ddd")</f>
        <v>Tue</v>
      </c>
      <c r="D20">
        <f t="shared" si="0"/>
        <v>24</v>
      </c>
      <c r="E20">
        <f>IF(OR(Table2[[#This Row],[Week'#]]=$C$4,Table2[[#This Row],[Week'#]]=$C$5,Table2[[#This Row],[Week'#]]=$C$7,Table2[[#This Row],[Week'#]]=$C$8),8,10)</f>
        <v>10</v>
      </c>
      <c r="F20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  <c r="K20" t="s">
        <v>35</v>
      </c>
    </row>
    <row r="21" spans="2:11" x14ac:dyDescent="0.35">
      <c r="B21" s="2">
        <f t="shared" si="1"/>
        <v>46183</v>
      </c>
      <c r="C21" s="2" t="str">
        <f>TEXT(Table2[[#This Row],[Date]],"ddd")</f>
        <v>Wed</v>
      </c>
      <c r="D21">
        <f t="shared" si="0"/>
        <v>24</v>
      </c>
      <c r="E21">
        <f>IF(OR(Table2[[#This Row],[Week'#]]=$C$4,Table2[[#This Row],[Week'#]]=$C$5,Table2[[#This Row],[Week'#]]=$C$7,Table2[[#This Row],[Week'#]]=$C$8),8,10)</f>
        <v>10</v>
      </c>
      <c r="F21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22" spans="2:11" x14ac:dyDescent="0.35">
      <c r="B22" s="2">
        <f t="shared" si="1"/>
        <v>46184</v>
      </c>
      <c r="C22" s="2" t="str">
        <f>TEXT(Table2[[#This Row],[Date]],"ddd")</f>
        <v>Thu</v>
      </c>
      <c r="D22">
        <f t="shared" si="0"/>
        <v>24</v>
      </c>
      <c r="E22">
        <f>IF(OR(Table2[[#This Row],[Week'#]]=$C$4,Table2[[#This Row],[Week'#]]=$C$5,Table2[[#This Row],[Week'#]]=$C$7,Table2[[#This Row],[Week'#]]=$C$8),8,10)</f>
        <v>10</v>
      </c>
      <c r="F22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  <c r="K22" t="s">
        <v>37</v>
      </c>
    </row>
    <row r="23" spans="2:11" x14ac:dyDescent="0.35">
      <c r="B23" s="2">
        <f t="shared" si="1"/>
        <v>46185</v>
      </c>
      <c r="C23" s="2" t="str">
        <f>TEXT(Table2[[#This Row],[Date]],"ddd")</f>
        <v>Fri</v>
      </c>
      <c r="D23">
        <f t="shared" si="0"/>
        <v>24</v>
      </c>
      <c r="E23">
        <f>IF(OR(Table2[[#This Row],[Week'#]]=$C$4,Table2[[#This Row],[Week'#]]=$C$5,Table2[[#This Row],[Week'#]]=$C$7,Table2[[#This Row],[Week'#]]=$C$8),8,10)</f>
        <v>10</v>
      </c>
      <c r="F23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  <c r="K23" t="s">
        <v>38</v>
      </c>
    </row>
    <row r="24" spans="2:11" x14ac:dyDescent="0.35">
      <c r="B24" s="2">
        <f t="shared" si="1"/>
        <v>46186</v>
      </c>
      <c r="C24" s="2" t="str">
        <f>TEXT(Table2[[#This Row],[Date]],"ddd")</f>
        <v>Sat</v>
      </c>
      <c r="D24">
        <f t="shared" si="0"/>
        <v>24</v>
      </c>
      <c r="E24">
        <f>IF(OR(Table2[[#This Row],[Week'#]]=$C$4,Table2[[#This Row],[Week'#]]=$C$5,Table2[[#This Row],[Week'#]]=$C$7,Table2[[#This Row],[Week'#]]=$C$8),8,10)</f>
        <v>10</v>
      </c>
      <c r="F2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  <c r="K24" t="s">
        <v>36</v>
      </c>
    </row>
    <row r="25" spans="2:11" x14ac:dyDescent="0.35">
      <c r="B25" s="2">
        <f t="shared" si="1"/>
        <v>46187</v>
      </c>
      <c r="C25" s="2" t="str">
        <f>TEXT(Table2[[#This Row],[Date]],"ddd")</f>
        <v>Sun</v>
      </c>
      <c r="D25">
        <f t="shared" si="0"/>
        <v>24</v>
      </c>
      <c r="E25">
        <f>IF(OR(Table2[[#This Row],[Week'#]]=$C$4,Table2[[#This Row],[Week'#]]=$C$5,Table2[[#This Row],[Week'#]]=$C$7,Table2[[#This Row],[Week'#]]=$C$8),8,10)</f>
        <v>10</v>
      </c>
      <c r="F25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  <c r="K25" t="s">
        <v>39</v>
      </c>
    </row>
    <row r="26" spans="2:11" x14ac:dyDescent="0.35">
      <c r="B26" s="2">
        <f t="shared" si="1"/>
        <v>46188</v>
      </c>
      <c r="C26" s="2" t="str">
        <f>TEXT(Table2[[#This Row],[Date]],"ddd")</f>
        <v>Mon</v>
      </c>
      <c r="D26">
        <f t="shared" si="0"/>
        <v>25</v>
      </c>
      <c r="E26">
        <f>IF(OR(Table2[[#This Row],[Week'#]]=$C$4,Table2[[#This Row],[Week'#]]=$C$5,Table2[[#This Row],[Week'#]]=$C$7,Table2[[#This Row],[Week'#]]=$C$8),8,10)</f>
        <v>8</v>
      </c>
      <c r="F26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  <c r="K26" t="s">
        <v>40</v>
      </c>
    </row>
    <row r="27" spans="2:11" x14ac:dyDescent="0.35">
      <c r="B27" s="2">
        <f t="shared" si="1"/>
        <v>46189</v>
      </c>
      <c r="C27" s="2" t="str">
        <f>TEXT(Table2[[#This Row],[Date]],"ddd")</f>
        <v>Tue</v>
      </c>
      <c r="D27">
        <f t="shared" si="0"/>
        <v>25</v>
      </c>
      <c r="E27">
        <f>IF(OR(Table2[[#This Row],[Week'#]]=$C$4,Table2[[#This Row],[Week'#]]=$C$5,Table2[[#This Row],[Week'#]]=$C$7,Table2[[#This Row],[Week'#]]=$C$8),8,10)</f>
        <v>8</v>
      </c>
      <c r="F27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28" spans="2:11" x14ac:dyDescent="0.35">
      <c r="B28" s="2">
        <f t="shared" si="1"/>
        <v>46190</v>
      </c>
      <c r="C28" s="2" t="str">
        <f>TEXT(Table2[[#This Row],[Date]],"ddd")</f>
        <v>Wed</v>
      </c>
      <c r="D28">
        <f t="shared" si="0"/>
        <v>25</v>
      </c>
      <c r="E28">
        <f>IF(OR(Table2[[#This Row],[Week'#]]=$C$4,Table2[[#This Row],[Week'#]]=$C$5,Table2[[#This Row],[Week'#]]=$C$7,Table2[[#This Row],[Week'#]]=$C$8),8,10)</f>
        <v>8</v>
      </c>
      <c r="F28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29" spans="2:11" x14ac:dyDescent="0.35">
      <c r="B29" s="2">
        <f t="shared" si="1"/>
        <v>46191</v>
      </c>
      <c r="C29" s="2" t="str">
        <f>TEXT(Table2[[#This Row],[Date]],"ddd")</f>
        <v>Thu</v>
      </c>
      <c r="D29">
        <f t="shared" si="0"/>
        <v>25</v>
      </c>
      <c r="E29">
        <f>IF(OR(Table2[[#This Row],[Week'#]]=$C$4,Table2[[#This Row],[Week'#]]=$C$5,Table2[[#This Row],[Week'#]]=$C$7,Table2[[#This Row],[Week'#]]=$C$8),8,10)</f>
        <v>8</v>
      </c>
      <c r="F29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30" spans="2:11" x14ac:dyDescent="0.35">
      <c r="B30" s="2">
        <f t="shared" si="1"/>
        <v>46192</v>
      </c>
      <c r="C30" s="2" t="str">
        <f>TEXT(Table2[[#This Row],[Date]],"ddd")</f>
        <v>Fri</v>
      </c>
      <c r="D30">
        <f t="shared" si="0"/>
        <v>25</v>
      </c>
      <c r="E30">
        <f>IF(OR(Table2[[#This Row],[Week'#]]=$C$4,Table2[[#This Row],[Week'#]]=$C$5,Table2[[#This Row],[Week'#]]=$C$7,Table2[[#This Row],[Week'#]]=$C$8),8,10)</f>
        <v>8</v>
      </c>
      <c r="F30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31" spans="2:11" x14ac:dyDescent="0.35">
      <c r="B31" s="2">
        <f t="shared" si="1"/>
        <v>46193</v>
      </c>
      <c r="C31" s="2" t="str">
        <f>TEXT(Table2[[#This Row],[Date]],"ddd")</f>
        <v>Sat</v>
      </c>
      <c r="D31">
        <f t="shared" si="0"/>
        <v>25</v>
      </c>
      <c r="E31">
        <f>IF(OR(Table2[[#This Row],[Week'#]]=$C$4,Table2[[#This Row],[Week'#]]=$C$5,Table2[[#This Row],[Week'#]]=$C$7,Table2[[#This Row],[Week'#]]=$C$8),8,10)</f>
        <v>8</v>
      </c>
      <c r="F31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32" spans="2:11" x14ac:dyDescent="0.35">
      <c r="B32" s="2">
        <f t="shared" si="1"/>
        <v>46194</v>
      </c>
      <c r="C32" s="2" t="str">
        <f>TEXT(Table2[[#This Row],[Date]],"ddd")</f>
        <v>Sun</v>
      </c>
      <c r="D32">
        <f t="shared" si="0"/>
        <v>25</v>
      </c>
      <c r="E32">
        <f>IF(OR(Table2[[#This Row],[Week'#]]=$C$4,Table2[[#This Row],[Week'#]]=$C$5,Table2[[#This Row],[Week'#]]=$C$7,Table2[[#This Row],[Week'#]]=$C$8),8,10)</f>
        <v>8</v>
      </c>
      <c r="F32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33" spans="2:6" x14ac:dyDescent="0.35">
      <c r="B33" s="2">
        <f t="shared" si="1"/>
        <v>46195</v>
      </c>
      <c r="C33" s="2" t="str">
        <f>TEXT(Table2[[#This Row],[Date]],"ddd")</f>
        <v>Mon</v>
      </c>
      <c r="D33">
        <f t="shared" si="0"/>
        <v>26</v>
      </c>
      <c r="E33">
        <f>IF(OR(Table2[[#This Row],[Week'#]]=$C$4,Table2[[#This Row],[Week'#]]=$C$5,Table2[[#This Row],[Week'#]]=$C$7,Table2[[#This Row],[Week'#]]=$C$8),8,10)</f>
        <v>10</v>
      </c>
      <c r="F33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34" spans="2:6" x14ac:dyDescent="0.35">
      <c r="B34" s="2">
        <f t="shared" si="1"/>
        <v>46196</v>
      </c>
      <c r="C34" s="2" t="str">
        <f>TEXT(Table2[[#This Row],[Date]],"ddd")</f>
        <v>Tue</v>
      </c>
      <c r="D34">
        <f t="shared" si="0"/>
        <v>26</v>
      </c>
      <c r="E34">
        <f>IF(OR(Table2[[#This Row],[Week'#]]=$C$4,Table2[[#This Row],[Week'#]]=$C$5,Table2[[#This Row],[Week'#]]=$C$7,Table2[[#This Row],[Week'#]]=$C$8),8,10)</f>
        <v>10</v>
      </c>
      <c r="F3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35" spans="2:6" x14ac:dyDescent="0.35">
      <c r="B35" s="2">
        <f t="shared" si="1"/>
        <v>46197</v>
      </c>
      <c r="C35" s="2" t="str">
        <f>TEXT(Table2[[#This Row],[Date]],"ddd")</f>
        <v>Wed</v>
      </c>
      <c r="D35">
        <f t="shared" si="0"/>
        <v>26</v>
      </c>
      <c r="E35">
        <f>IF(OR(Table2[[#This Row],[Week'#]]=$C$4,Table2[[#This Row],[Week'#]]=$C$5,Table2[[#This Row],[Week'#]]=$C$7,Table2[[#This Row],[Week'#]]=$C$8),8,10)</f>
        <v>10</v>
      </c>
      <c r="F35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36" spans="2:6" x14ac:dyDescent="0.35">
      <c r="B36" s="2">
        <f t="shared" si="1"/>
        <v>46198</v>
      </c>
      <c r="C36" s="2" t="str">
        <f>TEXT(Table2[[#This Row],[Date]],"ddd")</f>
        <v>Thu</v>
      </c>
      <c r="D36">
        <f t="shared" si="0"/>
        <v>26</v>
      </c>
      <c r="E36">
        <f>IF(OR(Table2[[#This Row],[Week'#]]=$C$4,Table2[[#This Row],[Week'#]]=$C$5,Table2[[#This Row],[Week'#]]=$C$7,Table2[[#This Row],[Week'#]]=$C$8),8,10)</f>
        <v>10</v>
      </c>
      <c r="F36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37" spans="2:6" x14ac:dyDescent="0.35">
      <c r="B37" s="2">
        <f t="shared" si="1"/>
        <v>46199</v>
      </c>
      <c r="C37" s="2" t="str">
        <f>TEXT(Table2[[#This Row],[Date]],"ddd")</f>
        <v>Fri</v>
      </c>
      <c r="D37">
        <f t="shared" si="0"/>
        <v>26</v>
      </c>
      <c r="E37">
        <f>IF(OR(Table2[[#This Row],[Week'#]]=$C$4,Table2[[#This Row],[Week'#]]=$C$5,Table2[[#This Row],[Week'#]]=$C$7,Table2[[#This Row],[Week'#]]=$C$8),8,10)</f>
        <v>10</v>
      </c>
      <c r="F37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38" spans="2:6" x14ac:dyDescent="0.35">
      <c r="B38" s="2">
        <f t="shared" si="1"/>
        <v>46200</v>
      </c>
      <c r="C38" s="2" t="str">
        <f>TEXT(Table2[[#This Row],[Date]],"ddd")</f>
        <v>Sat</v>
      </c>
      <c r="D38">
        <f t="shared" si="0"/>
        <v>26</v>
      </c>
      <c r="E38">
        <f>IF(OR(Table2[[#This Row],[Week'#]]=$C$4,Table2[[#This Row],[Week'#]]=$C$5,Table2[[#This Row],[Week'#]]=$C$7,Table2[[#This Row],[Week'#]]=$C$8),8,10)</f>
        <v>10</v>
      </c>
      <c r="F38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39" spans="2:6" x14ac:dyDescent="0.35">
      <c r="B39" s="2">
        <f t="shared" si="1"/>
        <v>46201</v>
      </c>
      <c r="C39" s="2" t="str">
        <f>TEXT(Table2[[#This Row],[Date]],"ddd")</f>
        <v>Sun</v>
      </c>
      <c r="D39">
        <f t="shared" si="0"/>
        <v>26</v>
      </c>
      <c r="E39">
        <f>IF(OR(Table2[[#This Row],[Week'#]]=$C$4,Table2[[#This Row],[Week'#]]=$C$5,Table2[[#This Row],[Week'#]]=$C$7,Table2[[#This Row],[Week'#]]=$C$8),8,10)</f>
        <v>10</v>
      </c>
      <c r="F39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40" spans="2:6" x14ac:dyDescent="0.35">
      <c r="B40" s="2">
        <f t="shared" si="1"/>
        <v>46202</v>
      </c>
      <c r="C40" s="2" t="str">
        <f>TEXT(Table2[[#This Row],[Date]],"ddd")</f>
        <v>Mon</v>
      </c>
      <c r="D40">
        <f t="shared" si="0"/>
        <v>27</v>
      </c>
      <c r="E40">
        <f>IF(OR(Table2[[#This Row],[Week'#]]=$C$4,Table2[[#This Row],[Week'#]]=$C$5,Table2[[#This Row],[Week'#]]=$C$7,Table2[[#This Row],[Week'#]]=$C$8),8,10)</f>
        <v>8</v>
      </c>
      <c r="F40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41" spans="2:6" x14ac:dyDescent="0.35">
      <c r="B41" s="2">
        <f t="shared" si="1"/>
        <v>46203</v>
      </c>
      <c r="C41" s="2" t="str">
        <f>TEXT(Table2[[#This Row],[Date]],"ddd")</f>
        <v>Tue</v>
      </c>
      <c r="D41">
        <f t="shared" si="0"/>
        <v>27</v>
      </c>
      <c r="E41">
        <f>IF(OR(Table2[[#This Row],[Week'#]]=$C$4,Table2[[#This Row],[Week'#]]=$C$5,Table2[[#This Row],[Week'#]]=$C$7,Table2[[#This Row],[Week'#]]=$C$8),8,10)</f>
        <v>8</v>
      </c>
      <c r="F41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42" spans="2:6" x14ac:dyDescent="0.35">
      <c r="B42" s="2">
        <f t="shared" si="1"/>
        <v>46204</v>
      </c>
      <c r="C42" s="2" t="str">
        <f>TEXT(Table2[[#This Row],[Date]],"ddd")</f>
        <v>Wed</v>
      </c>
      <c r="D42">
        <f t="shared" si="0"/>
        <v>27</v>
      </c>
      <c r="E42">
        <f>IF(OR(Table2[[#This Row],[Week'#]]=$C$4,Table2[[#This Row],[Week'#]]=$C$5,Table2[[#This Row],[Week'#]]=$C$7,Table2[[#This Row],[Week'#]]=$C$8),8,10)</f>
        <v>8</v>
      </c>
      <c r="F42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43" spans="2:6" x14ac:dyDescent="0.35">
      <c r="B43" s="2">
        <f t="shared" si="1"/>
        <v>46205</v>
      </c>
      <c r="C43" s="2" t="str">
        <f>TEXT(Table2[[#This Row],[Date]],"ddd")</f>
        <v>Thu</v>
      </c>
      <c r="D43">
        <f t="shared" si="0"/>
        <v>27</v>
      </c>
      <c r="E43">
        <f>IF(OR(Table2[[#This Row],[Week'#]]=$C$4,Table2[[#This Row],[Week'#]]=$C$5,Table2[[#This Row],[Week'#]]=$C$7,Table2[[#This Row],[Week'#]]=$C$8),8,10)</f>
        <v>8</v>
      </c>
      <c r="F43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44" spans="2:6" x14ac:dyDescent="0.35">
      <c r="B44" s="2">
        <f t="shared" si="1"/>
        <v>46206</v>
      </c>
      <c r="C44" s="2" t="str">
        <f>TEXT(Table2[[#This Row],[Date]],"ddd")</f>
        <v>Fri</v>
      </c>
      <c r="D44">
        <f t="shared" si="0"/>
        <v>27</v>
      </c>
      <c r="E44">
        <f>IF(OR(Table2[[#This Row],[Week'#]]=$C$4,Table2[[#This Row],[Week'#]]=$C$5,Table2[[#This Row],[Week'#]]=$C$7,Table2[[#This Row],[Week'#]]=$C$8),8,10)</f>
        <v>8</v>
      </c>
      <c r="F44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45" spans="2:6" x14ac:dyDescent="0.35">
      <c r="B45" s="2">
        <f t="shared" si="1"/>
        <v>46207</v>
      </c>
      <c r="C45" s="2" t="str">
        <f>TEXT(Table2[[#This Row],[Date]],"ddd")</f>
        <v>Sat</v>
      </c>
      <c r="D45">
        <f t="shared" si="0"/>
        <v>27</v>
      </c>
      <c r="E45">
        <f>IF(OR(Table2[[#This Row],[Week'#]]=$C$4,Table2[[#This Row],[Week'#]]=$C$5,Table2[[#This Row],[Week'#]]=$C$7,Table2[[#This Row],[Week'#]]=$C$8),8,10)</f>
        <v>8</v>
      </c>
      <c r="F45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46" spans="2:6" x14ac:dyDescent="0.35">
      <c r="B46" s="2">
        <f t="shared" si="1"/>
        <v>46208</v>
      </c>
      <c r="C46" s="2" t="str">
        <f>TEXT(Table2[[#This Row],[Date]],"ddd")</f>
        <v>Sun</v>
      </c>
      <c r="D46">
        <f t="shared" si="0"/>
        <v>27</v>
      </c>
      <c r="E46">
        <f>IF(OR(Table2[[#This Row],[Week'#]]=$C$4,Table2[[#This Row],[Week'#]]=$C$5,Table2[[#This Row],[Week'#]]=$C$7,Table2[[#This Row],[Week'#]]=$C$8),8,10)</f>
        <v>8</v>
      </c>
      <c r="F46">
        <f>IF(OR(Table2[[#This Row],[Date]]=$B$4,Table2[[#This Row],[Date]]=$B$5, Table2[[#This Row],[Date]]=$B$7,Table2[[#This Row],[Date]]=$B$8),0,IF(AND(Table2[[#This Row],[Day]]="Fri",Table2[[#This Row],[Column3]]=10),0,Table2[[#This Row],[Column3]]))</f>
        <v>8</v>
      </c>
    </row>
    <row r="47" spans="2:6" x14ac:dyDescent="0.35">
      <c r="B47" s="2">
        <f t="shared" si="1"/>
        <v>46209</v>
      </c>
      <c r="C47" s="2" t="str">
        <f>TEXT(Table2[[#This Row],[Date]],"ddd")</f>
        <v>Mon</v>
      </c>
      <c r="D47">
        <f t="shared" si="0"/>
        <v>28</v>
      </c>
      <c r="E47">
        <f>IF(OR(Table2[[#This Row],[Week'#]]=$C$4,Table2[[#This Row],[Week'#]]=$C$5,Table2[[#This Row],[Week'#]]=$C$7,Table2[[#This Row],[Week'#]]=$C$8),8,10)</f>
        <v>10</v>
      </c>
      <c r="F47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48" spans="2:6" x14ac:dyDescent="0.35">
      <c r="B48" s="2">
        <f t="shared" si="1"/>
        <v>46210</v>
      </c>
      <c r="C48" s="2" t="str">
        <f>TEXT(Table2[[#This Row],[Date]],"ddd")</f>
        <v>Tue</v>
      </c>
      <c r="D48">
        <f t="shared" si="0"/>
        <v>28</v>
      </c>
      <c r="E48">
        <f>IF(OR(Table2[[#This Row],[Week'#]]=$C$4,Table2[[#This Row],[Week'#]]=$C$5,Table2[[#This Row],[Week'#]]=$C$7,Table2[[#This Row],[Week'#]]=$C$8),8,10)</f>
        <v>10</v>
      </c>
      <c r="F48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49" spans="2:6" x14ac:dyDescent="0.35">
      <c r="B49" s="2">
        <f t="shared" si="1"/>
        <v>46211</v>
      </c>
      <c r="C49" s="2" t="str">
        <f>TEXT(Table2[[#This Row],[Date]],"ddd")</f>
        <v>Wed</v>
      </c>
      <c r="D49">
        <f t="shared" si="0"/>
        <v>28</v>
      </c>
      <c r="E49">
        <f>IF(OR(Table2[[#This Row],[Week'#]]=$C$4,Table2[[#This Row],[Week'#]]=$C$5,Table2[[#This Row],[Week'#]]=$C$7,Table2[[#This Row],[Week'#]]=$C$8),8,10)</f>
        <v>10</v>
      </c>
      <c r="F49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0" spans="2:6" x14ac:dyDescent="0.35">
      <c r="B50" s="2">
        <f t="shared" si="1"/>
        <v>46212</v>
      </c>
      <c r="C50" s="2" t="str">
        <f>TEXT(Table2[[#This Row],[Date]],"ddd")</f>
        <v>Thu</v>
      </c>
      <c r="D50">
        <f t="shared" si="0"/>
        <v>28</v>
      </c>
      <c r="E50">
        <f>IF(OR(Table2[[#This Row],[Week'#]]=$C$4,Table2[[#This Row],[Week'#]]=$C$5,Table2[[#This Row],[Week'#]]=$C$7,Table2[[#This Row],[Week'#]]=$C$8),8,10)</f>
        <v>10</v>
      </c>
      <c r="F50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1" spans="2:6" x14ac:dyDescent="0.35">
      <c r="B51" s="2">
        <f t="shared" si="1"/>
        <v>46213</v>
      </c>
      <c r="C51" s="2" t="str">
        <f>TEXT(Table2[[#This Row],[Date]],"ddd")</f>
        <v>Fri</v>
      </c>
      <c r="D51">
        <f t="shared" si="0"/>
        <v>28</v>
      </c>
      <c r="E51">
        <f>IF(OR(Table2[[#This Row],[Week'#]]=$C$4,Table2[[#This Row],[Week'#]]=$C$5,Table2[[#This Row],[Week'#]]=$C$7,Table2[[#This Row],[Week'#]]=$C$8),8,10)</f>
        <v>10</v>
      </c>
      <c r="F51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52" spans="2:6" x14ac:dyDescent="0.35">
      <c r="B52" s="2">
        <f t="shared" si="1"/>
        <v>46214</v>
      </c>
      <c r="C52" s="2" t="str">
        <f>TEXT(Table2[[#This Row],[Date]],"ddd")</f>
        <v>Sat</v>
      </c>
      <c r="D52">
        <f t="shared" si="0"/>
        <v>28</v>
      </c>
      <c r="E52">
        <f>IF(OR(Table2[[#This Row],[Week'#]]=$C$4,Table2[[#This Row],[Week'#]]=$C$5,Table2[[#This Row],[Week'#]]=$C$7,Table2[[#This Row],[Week'#]]=$C$8),8,10)</f>
        <v>10</v>
      </c>
      <c r="F52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3" spans="2:6" x14ac:dyDescent="0.35">
      <c r="B53" s="2">
        <f t="shared" si="1"/>
        <v>46215</v>
      </c>
      <c r="C53" s="2" t="str">
        <f>TEXT(Table2[[#This Row],[Date]],"ddd")</f>
        <v>Sun</v>
      </c>
      <c r="D53">
        <f t="shared" si="0"/>
        <v>28</v>
      </c>
      <c r="E53">
        <f>IF(OR(Table2[[#This Row],[Week'#]]=$C$4,Table2[[#This Row],[Week'#]]=$C$5,Table2[[#This Row],[Week'#]]=$C$7,Table2[[#This Row],[Week'#]]=$C$8),8,10)</f>
        <v>10</v>
      </c>
      <c r="F53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4" spans="2:6" x14ac:dyDescent="0.35">
      <c r="B54" s="2">
        <f t="shared" si="1"/>
        <v>46216</v>
      </c>
      <c r="C54" s="2" t="str">
        <f>TEXT(Table2[[#This Row],[Date]],"ddd")</f>
        <v>Mon</v>
      </c>
      <c r="D54">
        <f t="shared" si="0"/>
        <v>29</v>
      </c>
      <c r="E54">
        <f>IF(OR(Table2[[#This Row],[Week'#]]=$C$4,Table2[[#This Row],[Week'#]]=$C$5,Table2[[#This Row],[Week'#]]=$C$7,Table2[[#This Row],[Week'#]]=$C$8),8,10)</f>
        <v>10</v>
      </c>
      <c r="F5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5" spans="2:6" x14ac:dyDescent="0.35">
      <c r="B55" s="2">
        <f t="shared" si="1"/>
        <v>46217</v>
      </c>
      <c r="C55" s="2" t="str">
        <f>TEXT(Table2[[#This Row],[Date]],"ddd")</f>
        <v>Tue</v>
      </c>
      <c r="D55">
        <f t="shared" si="0"/>
        <v>29</v>
      </c>
      <c r="E55">
        <f>IF(OR(Table2[[#This Row],[Week'#]]=$C$4,Table2[[#This Row],[Week'#]]=$C$5,Table2[[#This Row],[Week'#]]=$C$7,Table2[[#This Row],[Week'#]]=$C$8),8,10)</f>
        <v>10</v>
      </c>
      <c r="F55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6" spans="2:6" x14ac:dyDescent="0.35">
      <c r="B56" s="2">
        <f t="shared" si="1"/>
        <v>46218</v>
      </c>
      <c r="C56" s="2" t="str">
        <f>TEXT(Table2[[#This Row],[Date]],"ddd")</f>
        <v>Wed</v>
      </c>
      <c r="D56">
        <f t="shared" si="0"/>
        <v>29</v>
      </c>
      <c r="E56">
        <f>IF(OR(Table2[[#This Row],[Week'#]]=$C$4,Table2[[#This Row],[Week'#]]=$C$5,Table2[[#This Row],[Week'#]]=$C$7,Table2[[#This Row],[Week'#]]=$C$8),8,10)</f>
        <v>10</v>
      </c>
      <c r="F56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7" spans="2:6" x14ac:dyDescent="0.35">
      <c r="B57" s="2">
        <f t="shared" si="1"/>
        <v>46219</v>
      </c>
      <c r="C57" s="2" t="str">
        <f>TEXT(Table2[[#This Row],[Date]],"ddd")</f>
        <v>Thu</v>
      </c>
      <c r="D57">
        <f t="shared" si="0"/>
        <v>29</v>
      </c>
      <c r="E57">
        <f>IF(OR(Table2[[#This Row],[Week'#]]=$C$4,Table2[[#This Row],[Week'#]]=$C$5,Table2[[#This Row],[Week'#]]=$C$7,Table2[[#This Row],[Week'#]]=$C$8),8,10)</f>
        <v>10</v>
      </c>
      <c r="F57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58" spans="2:6" x14ac:dyDescent="0.35">
      <c r="B58" s="2">
        <f t="shared" si="1"/>
        <v>46220</v>
      </c>
      <c r="C58" s="2" t="str">
        <f>TEXT(Table2[[#This Row],[Date]],"ddd")</f>
        <v>Fri</v>
      </c>
      <c r="D58">
        <f t="shared" si="0"/>
        <v>29</v>
      </c>
      <c r="E58">
        <f>IF(OR(Table2[[#This Row],[Week'#]]=$C$4,Table2[[#This Row],[Week'#]]=$C$5,Table2[[#This Row],[Week'#]]=$C$7,Table2[[#This Row],[Week'#]]=$C$8),8,10)</f>
        <v>10</v>
      </c>
      <c r="F58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59" spans="2:6" x14ac:dyDescent="0.35">
      <c r="B59" s="2">
        <f t="shared" si="1"/>
        <v>46221</v>
      </c>
      <c r="C59" s="2" t="str">
        <f>TEXT(Table2[[#This Row],[Date]],"ddd")</f>
        <v>Sat</v>
      </c>
      <c r="D59">
        <f t="shared" si="0"/>
        <v>29</v>
      </c>
      <c r="E59">
        <f>IF(OR(Table2[[#This Row],[Week'#]]=$C$4,Table2[[#This Row],[Week'#]]=$C$5,Table2[[#This Row],[Week'#]]=$C$7,Table2[[#This Row],[Week'#]]=$C$8),8,10)</f>
        <v>10</v>
      </c>
      <c r="F59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0" spans="2:6" x14ac:dyDescent="0.35">
      <c r="B60" s="2">
        <f t="shared" si="1"/>
        <v>46222</v>
      </c>
      <c r="C60" s="2" t="str">
        <f>TEXT(Table2[[#This Row],[Date]],"ddd")</f>
        <v>Sun</v>
      </c>
      <c r="D60">
        <f t="shared" si="0"/>
        <v>29</v>
      </c>
      <c r="E60">
        <f>IF(OR(Table2[[#This Row],[Week'#]]=$C$4,Table2[[#This Row],[Week'#]]=$C$5,Table2[[#This Row],[Week'#]]=$C$7,Table2[[#This Row],[Week'#]]=$C$8),8,10)</f>
        <v>10</v>
      </c>
      <c r="F60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1" spans="2:6" x14ac:dyDescent="0.35">
      <c r="B61" s="2">
        <f t="shared" si="1"/>
        <v>46223</v>
      </c>
      <c r="C61" s="2" t="str">
        <f>TEXT(Table2[[#This Row],[Date]],"ddd")</f>
        <v>Mon</v>
      </c>
      <c r="D61">
        <f t="shared" si="0"/>
        <v>30</v>
      </c>
      <c r="E61">
        <f>IF(OR(Table2[[#This Row],[Week'#]]=$C$4,Table2[[#This Row],[Week'#]]=$C$5,Table2[[#This Row],[Week'#]]=$C$7,Table2[[#This Row],[Week'#]]=$C$8),8,10)</f>
        <v>10</v>
      </c>
      <c r="F61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2" spans="2:6" x14ac:dyDescent="0.35">
      <c r="B62" s="2">
        <f t="shared" si="1"/>
        <v>46224</v>
      </c>
      <c r="C62" s="2" t="str">
        <f>TEXT(Table2[[#This Row],[Date]],"ddd")</f>
        <v>Tue</v>
      </c>
      <c r="D62">
        <f t="shared" si="0"/>
        <v>30</v>
      </c>
      <c r="E62">
        <f>IF(OR(Table2[[#This Row],[Week'#]]=$C$4,Table2[[#This Row],[Week'#]]=$C$5,Table2[[#This Row],[Week'#]]=$C$7,Table2[[#This Row],[Week'#]]=$C$8),8,10)</f>
        <v>10</v>
      </c>
      <c r="F62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3" spans="2:6" x14ac:dyDescent="0.35">
      <c r="B63" s="2">
        <f t="shared" si="1"/>
        <v>46225</v>
      </c>
      <c r="C63" s="2" t="str">
        <f>TEXT(Table2[[#This Row],[Date]],"ddd")</f>
        <v>Wed</v>
      </c>
      <c r="D63">
        <f t="shared" si="0"/>
        <v>30</v>
      </c>
      <c r="E63">
        <f>IF(OR(Table2[[#This Row],[Week'#]]=$C$4,Table2[[#This Row],[Week'#]]=$C$5,Table2[[#This Row],[Week'#]]=$C$7,Table2[[#This Row],[Week'#]]=$C$8),8,10)</f>
        <v>10</v>
      </c>
      <c r="F63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4" spans="2:6" x14ac:dyDescent="0.35">
      <c r="B64" s="2">
        <f t="shared" si="1"/>
        <v>46226</v>
      </c>
      <c r="C64" s="2" t="str">
        <f>TEXT(Table2[[#This Row],[Date]],"ddd")</f>
        <v>Thu</v>
      </c>
      <c r="D64">
        <f t="shared" si="0"/>
        <v>30</v>
      </c>
      <c r="E64">
        <f>IF(OR(Table2[[#This Row],[Week'#]]=$C$4,Table2[[#This Row],[Week'#]]=$C$5,Table2[[#This Row],[Week'#]]=$C$7,Table2[[#This Row],[Week'#]]=$C$8),8,10)</f>
        <v>10</v>
      </c>
      <c r="F6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5" spans="2:6" x14ac:dyDescent="0.35">
      <c r="B65" s="2">
        <f t="shared" si="1"/>
        <v>46227</v>
      </c>
      <c r="C65" s="2" t="str">
        <f>TEXT(Table2[[#This Row],[Date]],"ddd")</f>
        <v>Fri</v>
      </c>
      <c r="D65">
        <f t="shared" si="0"/>
        <v>30</v>
      </c>
      <c r="E65">
        <f>IF(OR(Table2[[#This Row],[Week'#]]=$C$4,Table2[[#This Row],[Week'#]]=$C$5,Table2[[#This Row],[Week'#]]=$C$7,Table2[[#This Row],[Week'#]]=$C$8),8,10)</f>
        <v>10</v>
      </c>
      <c r="F65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66" spans="2:6" x14ac:dyDescent="0.35">
      <c r="B66" s="2">
        <f t="shared" si="1"/>
        <v>46228</v>
      </c>
      <c r="C66" s="2" t="str">
        <f>TEXT(Table2[[#This Row],[Date]],"ddd")</f>
        <v>Sat</v>
      </c>
      <c r="D66">
        <f t="shared" si="0"/>
        <v>30</v>
      </c>
      <c r="E66">
        <f>IF(OR(Table2[[#This Row],[Week'#]]=$C$4,Table2[[#This Row],[Week'#]]=$C$5,Table2[[#This Row],[Week'#]]=$C$7,Table2[[#This Row],[Week'#]]=$C$8),8,10)</f>
        <v>10</v>
      </c>
      <c r="F66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7" spans="2:6" x14ac:dyDescent="0.35">
      <c r="B67" s="2">
        <f t="shared" si="1"/>
        <v>46229</v>
      </c>
      <c r="C67" s="2" t="str">
        <f>TEXT(Table2[[#This Row],[Date]],"ddd")</f>
        <v>Sun</v>
      </c>
      <c r="D67">
        <f t="shared" si="0"/>
        <v>30</v>
      </c>
      <c r="E67">
        <f>IF(OR(Table2[[#This Row],[Week'#]]=$C$4,Table2[[#This Row],[Week'#]]=$C$5,Table2[[#This Row],[Week'#]]=$C$7,Table2[[#This Row],[Week'#]]=$C$8),8,10)</f>
        <v>10</v>
      </c>
      <c r="F67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8" spans="2:6" x14ac:dyDescent="0.35">
      <c r="B68" s="2">
        <f t="shared" si="1"/>
        <v>46230</v>
      </c>
      <c r="C68" s="2" t="str">
        <f>TEXT(Table2[[#This Row],[Date]],"ddd")</f>
        <v>Mon</v>
      </c>
      <c r="D68">
        <f t="shared" si="0"/>
        <v>31</v>
      </c>
      <c r="E68">
        <f>IF(OR(Table2[[#This Row],[Week'#]]=$C$4,Table2[[#This Row],[Week'#]]=$C$5,Table2[[#This Row],[Week'#]]=$C$7,Table2[[#This Row],[Week'#]]=$C$8),8,10)</f>
        <v>10</v>
      </c>
      <c r="F68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69" spans="2:6" x14ac:dyDescent="0.35">
      <c r="B69" s="2">
        <f t="shared" si="1"/>
        <v>46231</v>
      </c>
      <c r="C69" s="2" t="str">
        <f>TEXT(Table2[[#This Row],[Date]],"ddd")</f>
        <v>Tue</v>
      </c>
      <c r="D69">
        <f t="shared" si="0"/>
        <v>31</v>
      </c>
      <c r="E69">
        <f>IF(OR(Table2[[#This Row],[Week'#]]=$C$4,Table2[[#This Row],[Week'#]]=$C$5,Table2[[#This Row],[Week'#]]=$C$7,Table2[[#This Row],[Week'#]]=$C$8),8,10)</f>
        <v>10</v>
      </c>
      <c r="F69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0" spans="2:6" x14ac:dyDescent="0.35">
      <c r="B70" s="2">
        <f t="shared" si="1"/>
        <v>46232</v>
      </c>
      <c r="C70" s="2" t="str">
        <f>TEXT(Table2[[#This Row],[Date]],"ddd")</f>
        <v>Wed</v>
      </c>
      <c r="D70">
        <f t="shared" si="0"/>
        <v>31</v>
      </c>
      <c r="E70">
        <f>IF(OR(Table2[[#This Row],[Week'#]]=$C$4,Table2[[#This Row],[Week'#]]=$C$5,Table2[[#This Row],[Week'#]]=$C$7,Table2[[#This Row],[Week'#]]=$C$8),8,10)</f>
        <v>10</v>
      </c>
      <c r="F70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1" spans="2:6" x14ac:dyDescent="0.35">
      <c r="B71" s="2">
        <f t="shared" si="1"/>
        <v>46233</v>
      </c>
      <c r="C71" s="2" t="str">
        <f>TEXT(Table2[[#This Row],[Date]],"ddd")</f>
        <v>Thu</v>
      </c>
      <c r="D71">
        <f t="shared" si="0"/>
        <v>31</v>
      </c>
      <c r="E71">
        <f>IF(OR(Table2[[#This Row],[Week'#]]=$C$4,Table2[[#This Row],[Week'#]]=$C$5,Table2[[#This Row],[Week'#]]=$C$7,Table2[[#This Row],[Week'#]]=$C$8),8,10)</f>
        <v>10</v>
      </c>
      <c r="F71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2" spans="2:6" x14ac:dyDescent="0.35">
      <c r="B72" s="2">
        <f t="shared" si="1"/>
        <v>46234</v>
      </c>
      <c r="C72" s="2" t="str">
        <f>TEXT(Table2[[#This Row],[Date]],"ddd")</f>
        <v>Fri</v>
      </c>
      <c r="D72">
        <f t="shared" si="0"/>
        <v>31</v>
      </c>
      <c r="E72">
        <f>IF(OR(Table2[[#This Row],[Week'#]]=$C$4,Table2[[#This Row],[Week'#]]=$C$5,Table2[[#This Row],[Week'#]]=$C$7,Table2[[#This Row],[Week'#]]=$C$8),8,10)</f>
        <v>10</v>
      </c>
      <c r="F72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73" spans="2:6" x14ac:dyDescent="0.35">
      <c r="B73" s="2">
        <f t="shared" si="1"/>
        <v>46235</v>
      </c>
      <c r="C73" s="2" t="str">
        <f>TEXT(Table2[[#This Row],[Date]],"ddd")</f>
        <v>Sat</v>
      </c>
      <c r="D73">
        <f t="shared" si="0"/>
        <v>31</v>
      </c>
      <c r="E73">
        <f>IF(OR(Table2[[#This Row],[Week'#]]=$C$4,Table2[[#This Row],[Week'#]]=$C$5,Table2[[#This Row],[Week'#]]=$C$7,Table2[[#This Row],[Week'#]]=$C$8),8,10)</f>
        <v>10</v>
      </c>
      <c r="F73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4" spans="2:6" x14ac:dyDescent="0.35">
      <c r="B74" s="2">
        <f t="shared" si="1"/>
        <v>46236</v>
      </c>
      <c r="C74" s="2" t="str">
        <f>TEXT(Table2[[#This Row],[Date]],"ddd")</f>
        <v>Sun</v>
      </c>
      <c r="D74">
        <f t="shared" si="0"/>
        <v>31</v>
      </c>
      <c r="E74">
        <f>IF(OR(Table2[[#This Row],[Week'#]]=$C$4,Table2[[#This Row],[Week'#]]=$C$5,Table2[[#This Row],[Week'#]]=$C$7,Table2[[#This Row],[Week'#]]=$C$8),8,10)</f>
        <v>10</v>
      </c>
      <c r="F7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5" spans="2:6" x14ac:dyDescent="0.35">
      <c r="B75" s="2">
        <f t="shared" si="1"/>
        <v>46237</v>
      </c>
      <c r="C75" s="2" t="str">
        <f>TEXT(Table2[[#This Row],[Date]],"ddd")</f>
        <v>Mon</v>
      </c>
      <c r="D75">
        <f t="shared" si="0"/>
        <v>32</v>
      </c>
      <c r="E75">
        <f>IF(OR(Table2[[#This Row],[Week'#]]=$C$4,Table2[[#This Row],[Week'#]]=$C$5,Table2[[#This Row],[Week'#]]=$C$7,Table2[[#This Row],[Week'#]]=$C$8),8,10)</f>
        <v>10</v>
      </c>
      <c r="F75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6" spans="2:6" x14ac:dyDescent="0.35">
      <c r="B76" s="2">
        <f t="shared" si="1"/>
        <v>46238</v>
      </c>
      <c r="C76" s="2" t="str">
        <f>TEXT(Table2[[#This Row],[Date]],"ddd")</f>
        <v>Tue</v>
      </c>
      <c r="D76">
        <f t="shared" si="0"/>
        <v>32</v>
      </c>
      <c r="E76">
        <f>IF(OR(Table2[[#This Row],[Week'#]]=$C$4,Table2[[#This Row],[Week'#]]=$C$5,Table2[[#This Row],[Week'#]]=$C$7,Table2[[#This Row],[Week'#]]=$C$8),8,10)</f>
        <v>10</v>
      </c>
      <c r="F76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7" spans="2:6" x14ac:dyDescent="0.35">
      <c r="B77" s="2">
        <f t="shared" si="1"/>
        <v>46239</v>
      </c>
      <c r="C77" s="2" t="str">
        <f>TEXT(Table2[[#This Row],[Date]],"ddd")</f>
        <v>Wed</v>
      </c>
      <c r="D77">
        <f t="shared" ref="D77:D97" si="2">_xlfn.ISOWEEKNUM(B77)</f>
        <v>32</v>
      </c>
      <c r="E77">
        <f>IF(OR(Table2[[#This Row],[Week'#]]=$C$4,Table2[[#This Row],[Week'#]]=$C$5,Table2[[#This Row],[Week'#]]=$C$7,Table2[[#This Row],[Week'#]]=$C$8),8,10)</f>
        <v>10</v>
      </c>
      <c r="F77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8" spans="2:6" x14ac:dyDescent="0.35">
      <c r="B78" s="2">
        <f t="shared" ref="B78:B97" si="3">B77+1</f>
        <v>46240</v>
      </c>
      <c r="C78" s="2" t="str">
        <f>TEXT(Table2[[#This Row],[Date]],"ddd")</f>
        <v>Thu</v>
      </c>
      <c r="D78">
        <f t="shared" si="2"/>
        <v>32</v>
      </c>
      <c r="E78">
        <f>IF(OR(Table2[[#This Row],[Week'#]]=$C$4,Table2[[#This Row],[Week'#]]=$C$5,Table2[[#This Row],[Week'#]]=$C$7,Table2[[#This Row],[Week'#]]=$C$8),8,10)</f>
        <v>10</v>
      </c>
      <c r="F78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79" spans="2:6" x14ac:dyDescent="0.35">
      <c r="B79" s="2">
        <f t="shared" si="3"/>
        <v>46241</v>
      </c>
      <c r="C79" s="2" t="str">
        <f>TEXT(Table2[[#This Row],[Date]],"ddd")</f>
        <v>Fri</v>
      </c>
      <c r="D79">
        <f t="shared" si="2"/>
        <v>32</v>
      </c>
      <c r="E79">
        <f>IF(OR(Table2[[#This Row],[Week'#]]=$C$4,Table2[[#This Row],[Week'#]]=$C$5,Table2[[#This Row],[Week'#]]=$C$7,Table2[[#This Row],[Week'#]]=$C$8),8,10)</f>
        <v>10</v>
      </c>
      <c r="F79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80" spans="2:6" x14ac:dyDescent="0.35">
      <c r="B80" s="2">
        <f t="shared" si="3"/>
        <v>46242</v>
      </c>
      <c r="C80" s="2" t="str">
        <f>TEXT(Table2[[#This Row],[Date]],"ddd")</f>
        <v>Sat</v>
      </c>
      <c r="D80">
        <f t="shared" si="2"/>
        <v>32</v>
      </c>
      <c r="E80">
        <f>IF(OR(Table2[[#This Row],[Week'#]]=$C$4,Table2[[#This Row],[Week'#]]=$C$5,Table2[[#This Row],[Week'#]]=$C$7,Table2[[#This Row],[Week'#]]=$C$8),8,10)</f>
        <v>10</v>
      </c>
      <c r="F80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1" spans="2:6" x14ac:dyDescent="0.35">
      <c r="B81" s="2">
        <f t="shared" si="3"/>
        <v>46243</v>
      </c>
      <c r="C81" s="2" t="str">
        <f>TEXT(Table2[[#This Row],[Date]],"ddd")</f>
        <v>Sun</v>
      </c>
      <c r="D81">
        <f t="shared" si="2"/>
        <v>32</v>
      </c>
      <c r="E81">
        <f>IF(OR(Table2[[#This Row],[Week'#]]=$C$4,Table2[[#This Row],[Week'#]]=$C$5,Table2[[#This Row],[Week'#]]=$C$7,Table2[[#This Row],[Week'#]]=$C$8),8,10)</f>
        <v>10</v>
      </c>
      <c r="F81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2" spans="2:6" x14ac:dyDescent="0.35">
      <c r="B82" s="2">
        <f t="shared" si="3"/>
        <v>46244</v>
      </c>
      <c r="C82" s="2" t="str">
        <f>TEXT(Table2[[#This Row],[Date]],"ddd")</f>
        <v>Mon</v>
      </c>
      <c r="D82">
        <f t="shared" si="2"/>
        <v>33</v>
      </c>
      <c r="E82">
        <f>IF(OR(Table2[[#This Row],[Week'#]]=$C$4,Table2[[#This Row],[Week'#]]=$C$5,Table2[[#This Row],[Week'#]]=$C$7,Table2[[#This Row],[Week'#]]=$C$8),8,10)</f>
        <v>10</v>
      </c>
      <c r="F82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3" spans="2:6" x14ac:dyDescent="0.35">
      <c r="B83" s="2">
        <f t="shared" si="3"/>
        <v>46245</v>
      </c>
      <c r="C83" s="2" t="str">
        <f>TEXT(Table2[[#This Row],[Date]],"ddd")</f>
        <v>Tue</v>
      </c>
      <c r="D83">
        <f t="shared" si="2"/>
        <v>33</v>
      </c>
      <c r="E83">
        <f>IF(OR(Table2[[#This Row],[Week'#]]=$C$4,Table2[[#This Row],[Week'#]]=$C$5,Table2[[#This Row],[Week'#]]=$C$7,Table2[[#This Row],[Week'#]]=$C$8),8,10)</f>
        <v>10</v>
      </c>
      <c r="F83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4" spans="2:6" x14ac:dyDescent="0.35">
      <c r="B84" s="2">
        <f t="shared" si="3"/>
        <v>46246</v>
      </c>
      <c r="C84" s="2" t="str">
        <f>TEXT(Table2[[#This Row],[Date]],"ddd")</f>
        <v>Wed</v>
      </c>
      <c r="D84">
        <f t="shared" si="2"/>
        <v>33</v>
      </c>
      <c r="E84">
        <f>IF(OR(Table2[[#This Row],[Week'#]]=$C$4,Table2[[#This Row],[Week'#]]=$C$5,Table2[[#This Row],[Week'#]]=$C$7,Table2[[#This Row],[Week'#]]=$C$8),8,10)</f>
        <v>10</v>
      </c>
      <c r="F8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5" spans="2:6" x14ac:dyDescent="0.35">
      <c r="B85" s="2">
        <f t="shared" si="3"/>
        <v>46247</v>
      </c>
      <c r="C85" s="2" t="str">
        <f>TEXT(Table2[[#This Row],[Date]],"ddd")</f>
        <v>Thu</v>
      </c>
      <c r="D85">
        <f t="shared" si="2"/>
        <v>33</v>
      </c>
      <c r="E85">
        <f>IF(OR(Table2[[#This Row],[Week'#]]=$C$4,Table2[[#This Row],[Week'#]]=$C$5,Table2[[#This Row],[Week'#]]=$C$7,Table2[[#This Row],[Week'#]]=$C$8),8,10)</f>
        <v>10</v>
      </c>
      <c r="F85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6" spans="2:6" x14ac:dyDescent="0.35">
      <c r="B86" s="2">
        <f t="shared" si="3"/>
        <v>46248</v>
      </c>
      <c r="C86" s="2" t="str">
        <f>TEXT(Table2[[#This Row],[Date]],"ddd")</f>
        <v>Fri</v>
      </c>
      <c r="D86">
        <f t="shared" si="2"/>
        <v>33</v>
      </c>
      <c r="E86">
        <f>IF(OR(Table2[[#This Row],[Week'#]]=$C$4,Table2[[#This Row],[Week'#]]=$C$5,Table2[[#This Row],[Week'#]]=$C$7,Table2[[#This Row],[Week'#]]=$C$8),8,10)</f>
        <v>10</v>
      </c>
      <c r="F86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87" spans="2:6" x14ac:dyDescent="0.35">
      <c r="B87" s="2">
        <f t="shared" si="3"/>
        <v>46249</v>
      </c>
      <c r="C87" s="2" t="str">
        <f>TEXT(Table2[[#This Row],[Date]],"ddd")</f>
        <v>Sat</v>
      </c>
      <c r="D87">
        <f t="shared" si="2"/>
        <v>33</v>
      </c>
      <c r="E87">
        <f>IF(OR(Table2[[#This Row],[Week'#]]=$C$4,Table2[[#This Row],[Week'#]]=$C$5,Table2[[#This Row],[Week'#]]=$C$7,Table2[[#This Row],[Week'#]]=$C$8),8,10)</f>
        <v>10</v>
      </c>
      <c r="F87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8" spans="2:6" x14ac:dyDescent="0.35">
      <c r="B88" s="2">
        <f t="shared" si="3"/>
        <v>46250</v>
      </c>
      <c r="C88" s="2" t="str">
        <f>TEXT(Table2[[#This Row],[Date]],"ddd")</f>
        <v>Sun</v>
      </c>
      <c r="D88">
        <f t="shared" si="2"/>
        <v>33</v>
      </c>
      <c r="E88">
        <f>IF(OR(Table2[[#This Row],[Week'#]]=$C$4,Table2[[#This Row],[Week'#]]=$C$5,Table2[[#This Row],[Week'#]]=$C$7,Table2[[#This Row],[Week'#]]=$C$8),8,10)</f>
        <v>10</v>
      </c>
      <c r="F88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89" spans="2:6" x14ac:dyDescent="0.35">
      <c r="B89" s="2">
        <f t="shared" si="3"/>
        <v>46251</v>
      </c>
      <c r="C89" s="2" t="str">
        <f>TEXT(Table2[[#This Row],[Date]],"ddd")</f>
        <v>Mon</v>
      </c>
      <c r="D89">
        <f t="shared" si="2"/>
        <v>34</v>
      </c>
      <c r="E89">
        <f>IF(OR(Table2[[#This Row],[Week'#]]=$C$4,Table2[[#This Row],[Week'#]]=$C$5,Table2[[#This Row],[Week'#]]=$C$7,Table2[[#This Row],[Week'#]]=$C$8),8,10)</f>
        <v>10</v>
      </c>
      <c r="F89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0" spans="2:6" x14ac:dyDescent="0.35">
      <c r="B90" s="2">
        <f t="shared" si="3"/>
        <v>46252</v>
      </c>
      <c r="C90" s="2" t="str">
        <f>TEXT(Table2[[#This Row],[Date]],"ddd")</f>
        <v>Tue</v>
      </c>
      <c r="D90">
        <f t="shared" si="2"/>
        <v>34</v>
      </c>
      <c r="E90">
        <f>IF(OR(Table2[[#This Row],[Week'#]]=$C$4,Table2[[#This Row],[Week'#]]=$C$5,Table2[[#This Row],[Week'#]]=$C$7,Table2[[#This Row],[Week'#]]=$C$8),8,10)</f>
        <v>10</v>
      </c>
      <c r="F90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1" spans="2:6" x14ac:dyDescent="0.35">
      <c r="B91" s="2">
        <f t="shared" si="3"/>
        <v>46253</v>
      </c>
      <c r="C91" s="2" t="str">
        <f>TEXT(Table2[[#This Row],[Date]],"ddd")</f>
        <v>Wed</v>
      </c>
      <c r="D91">
        <f t="shared" si="2"/>
        <v>34</v>
      </c>
      <c r="E91">
        <f>IF(OR(Table2[[#This Row],[Week'#]]=$C$4,Table2[[#This Row],[Week'#]]=$C$5,Table2[[#This Row],[Week'#]]=$C$7,Table2[[#This Row],[Week'#]]=$C$8),8,10)</f>
        <v>10</v>
      </c>
      <c r="F91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2" spans="2:6" x14ac:dyDescent="0.35">
      <c r="B92" s="2">
        <f t="shared" si="3"/>
        <v>46254</v>
      </c>
      <c r="C92" s="2" t="str">
        <f>TEXT(Table2[[#This Row],[Date]],"ddd")</f>
        <v>Thu</v>
      </c>
      <c r="D92">
        <f t="shared" si="2"/>
        <v>34</v>
      </c>
      <c r="E92">
        <f>IF(OR(Table2[[#This Row],[Week'#]]=$C$4,Table2[[#This Row],[Week'#]]=$C$5,Table2[[#This Row],[Week'#]]=$C$7,Table2[[#This Row],[Week'#]]=$C$8),8,10)</f>
        <v>10</v>
      </c>
      <c r="F92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3" spans="2:6" x14ac:dyDescent="0.35">
      <c r="B93" s="2">
        <f t="shared" si="3"/>
        <v>46255</v>
      </c>
      <c r="C93" s="2" t="str">
        <f>TEXT(Table2[[#This Row],[Date]],"ddd")</f>
        <v>Fri</v>
      </c>
      <c r="D93">
        <f t="shared" si="2"/>
        <v>34</v>
      </c>
      <c r="E93">
        <f>IF(OR(Table2[[#This Row],[Week'#]]=$C$4,Table2[[#This Row],[Week'#]]=$C$5,Table2[[#This Row],[Week'#]]=$C$7,Table2[[#This Row],[Week'#]]=$C$8),8,10)</f>
        <v>10</v>
      </c>
      <c r="F93">
        <f>IF(OR(Table2[[#This Row],[Date]]=$B$4,Table2[[#This Row],[Date]]=$B$5, Table2[[#This Row],[Date]]=$B$7,Table2[[#This Row],[Date]]=$B$8),0,IF(AND(Table2[[#This Row],[Day]]="Fri",Table2[[#This Row],[Column3]]=10),0,Table2[[#This Row],[Column3]]))</f>
        <v>0</v>
      </c>
    </row>
    <row r="94" spans="2:6" x14ac:dyDescent="0.35">
      <c r="B94" s="2">
        <f t="shared" si="3"/>
        <v>46256</v>
      </c>
      <c r="C94" s="2" t="str">
        <f>TEXT(Table2[[#This Row],[Date]],"ddd")</f>
        <v>Sat</v>
      </c>
      <c r="D94">
        <f t="shared" si="2"/>
        <v>34</v>
      </c>
      <c r="E94">
        <f>IF(OR(Table2[[#This Row],[Week'#]]=$C$4,Table2[[#This Row],[Week'#]]=$C$5,Table2[[#This Row],[Week'#]]=$C$7,Table2[[#This Row],[Week'#]]=$C$8),8,10)</f>
        <v>10</v>
      </c>
      <c r="F94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5" spans="2:6" x14ac:dyDescent="0.35">
      <c r="B95" s="2">
        <f t="shared" si="3"/>
        <v>46257</v>
      </c>
      <c r="C95" s="2" t="str">
        <f>TEXT(Table2[[#This Row],[Date]],"ddd")</f>
        <v>Sun</v>
      </c>
      <c r="D95">
        <f t="shared" si="2"/>
        <v>34</v>
      </c>
      <c r="E95">
        <f>IF(OR(Table2[[#This Row],[Week'#]]=$C$4,Table2[[#This Row],[Week'#]]=$C$5,Table2[[#This Row],[Week'#]]=$C$7,Table2[[#This Row],[Week'#]]=$C$8),8,10)</f>
        <v>10</v>
      </c>
      <c r="F95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6" spans="2:6" x14ac:dyDescent="0.35">
      <c r="B96" s="2">
        <f t="shared" si="3"/>
        <v>46258</v>
      </c>
      <c r="C96" s="2" t="str">
        <f>TEXT(Table2[[#This Row],[Date]],"ddd")</f>
        <v>Mon</v>
      </c>
      <c r="D96">
        <f t="shared" si="2"/>
        <v>35</v>
      </c>
      <c r="E96">
        <f>IF(OR(Table2[[#This Row],[Week'#]]=$C$4,Table2[[#This Row],[Week'#]]=$C$5,Table2[[#This Row],[Week'#]]=$C$7,Table2[[#This Row],[Week'#]]=$C$8),8,10)</f>
        <v>10</v>
      </c>
      <c r="F96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7" spans="2:6" x14ac:dyDescent="0.35">
      <c r="B97" s="2">
        <f t="shared" si="3"/>
        <v>46259</v>
      </c>
      <c r="C97" s="2" t="str">
        <f>TEXT(Table2[[#This Row],[Date]],"ddd")</f>
        <v>Tue</v>
      </c>
      <c r="D97">
        <f t="shared" si="2"/>
        <v>35</v>
      </c>
      <c r="E97">
        <f>IF(OR(Table2[[#This Row],[Week'#]]=$C$4,Table2[[#This Row],[Week'#]]=$C$5,Table2[[#This Row],[Week'#]]=$C$7,Table2[[#This Row],[Week'#]]=$C$8),8,10)</f>
        <v>10</v>
      </c>
      <c r="F97">
        <f>IF(OR(Table2[[#This Row],[Date]]=$B$4,Table2[[#This Row],[Date]]=$B$5, Table2[[#This Row],[Date]]=$B$7,Table2[[#This Row],[Date]]=$B$8),0,IF(AND(Table2[[#This Row],[Day]]="Fri",Table2[[#This Row],[Column3]]=10),0,Table2[[#This Row],[Column3]]))</f>
        <v>10</v>
      </c>
    </row>
    <row r="98" spans="2:6" x14ac:dyDescent="0.35">
      <c r="B98" s="2"/>
    </row>
    <row r="99" spans="2:6" x14ac:dyDescent="0.35">
      <c r="B99" s="2"/>
    </row>
    <row r="100" spans="2:6" x14ac:dyDescent="0.35">
      <c r="B100" s="2"/>
    </row>
    <row r="101" spans="2:6" x14ac:dyDescent="0.35">
      <c r="B101" s="2"/>
    </row>
    <row r="102" spans="2:6" x14ac:dyDescent="0.35">
      <c r="B102" s="2"/>
    </row>
    <row r="103" spans="2:6" x14ac:dyDescent="0.35">
      <c r="B103" s="2"/>
    </row>
    <row r="104" spans="2:6" x14ac:dyDescent="0.35">
      <c r="B104" s="2"/>
    </row>
    <row r="105" spans="2:6" x14ac:dyDescent="0.35">
      <c r="B105" s="2"/>
    </row>
    <row r="106" spans="2:6" x14ac:dyDescent="0.35">
      <c r="B106" s="2"/>
    </row>
    <row r="107" spans="2:6" x14ac:dyDescent="0.35">
      <c r="B107" s="2"/>
    </row>
    <row r="108" spans="2:6" x14ac:dyDescent="0.35">
      <c r="B108" s="2"/>
    </row>
    <row r="109" spans="2:6" x14ac:dyDescent="0.35">
      <c r="B109" s="2"/>
    </row>
    <row r="110" spans="2:6" x14ac:dyDescent="0.35">
      <c r="B110" s="2"/>
    </row>
    <row r="111" spans="2:6" x14ac:dyDescent="0.35">
      <c r="B111" s="2"/>
    </row>
    <row r="112" spans="2:6" x14ac:dyDescent="0.35">
      <c r="B112" s="2"/>
    </row>
    <row r="113" spans="2:2" x14ac:dyDescent="0.35">
      <c r="B113" s="2"/>
    </row>
    <row r="114" spans="2:2" x14ac:dyDescent="0.35">
      <c r="B114" s="2"/>
    </row>
    <row r="115" spans="2:2" x14ac:dyDescent="0.35">
      <c r="B115" s="2"/>
    </row>
    <row r="116" spans="2:2" x14ac:dyDescent="0.35">
      <c r="B116" s="2"/>
    </row>
    <row r="117" spans="2:2" x14ac:dyDescent="0.35">
      <c r="B117" s="2"/>
    </row>
    <row r="118" spans="2:2" x14ac:dyDescent="0.35">
      <c r="B118" s="2"/>
    </row>
    <row r="119" spans="2:2" x14ac:dyDescent="0.35">
      <c r="B119" s="2"/>
    </row>
    <row r="120" spans="2:2" x14ac:dyDescent="0.35">
      <c r="B120" s="2"/>
    </row>
    <row r="121" spans="2:2" x14ac:dyDescent="0.35">
      <c r="B121" s="2"/>
    </row>
    <row r="122" spans="2:2" x14ac:dyDescent="0.35">
      <c r="B122" s="2"/>
    </row>
    <row r="123" spans="2:2" x14ac:dyDescent="0.35">
      <c r="B123" s="2"/>
    </row>
    <row r="124" spans="2:2" x14ac:dyDescent="0.35">
      <c r="B124" s="2"/>
    </row>
    <row r="125" spans="2:2" x14ac:dyDescent="0.35">
      <c r="B125" s="2"/>
    </row>
    <row r="126" spans="2:2" x14ac:dyDescent="0.35">
      <c r="B126" s="2"/>
    </row>
    <row r="127" spans="2:2" x14ac:dyDescent="0.35">
      <c r="B127" s="2"/>
    </row>
    <row r="128" spans="2:2" x14ac:dyDescent="0.35">
      <c r="B128" s="2"/>
    </row>
    <row r="129" spans="2:2" x14ac:dyDescent="0.35">
      <c r="B129" s="2"/>
    </row>
    <row r="130" spans="2:2" x14ac:dyDescent="0.35">
      <c r="B130" s="2"/>
    </row>
    <row r="131" spans="2:2" x14ac:dyDescent="0.35">
      <c r="B131" s="2"/>
    </row>
    <row r="132" spans="2:2" x14ac:dyDescent="0.35">
      <c r="B132" s="2"/>
    </row>
    <row r="133" spans="2:2" x14ac:dyDescent="0.35">
      <c r="B133" s="2"/>
    </row>
    <row r="134" spans="2:2" x14ac:dyDescent="0.35">
      <c r="B134" s="2"/>
    </row>
    <row r="135" spans="2:2" x14ac:dyDescent="0.35">
      <c r="B135" s="2"/>
    </row>
    <row r="136" spans="2:2" x14ac:dyDescent="0.35">
      <c r="B136" s="2"/>
    </row>
    <row r="137" spans="2:2" x14ac:dyDescent="0.35">
      <c r="B137" s="2"/>
    </row>
    <row r="138" spans="2:2" x14ac:dyDescent="0.35">
      <c r="B138" s="2"/>
    </row>
    <row r="139" spans="2:2" x14ac:dyDescent="0.35">
      <c r="B139" s="2"/>
    </row>
    <row r="140" spans="2:2" x14ac:dyDescent="0.35">
      <c r="B140" s="2"/>
    </row>
    <row r="141" spans="2:2" x14ac:dyDescent="0.35">
      <c r="B141" s="2"/>
    </row>
    <row r="142" spans="2:2" x14ac:dyDescent="0.35">
      <c r="B142" s="2"/>
    </row>
    <row r="143" spans="2:2" x14ac:dyDescent="0.35">
      <c r="B143" s="2"/>
    </row>
    <row r="144" spans="2:2" x14ac:dyDescent="0.35">
      <c r="B144" s="2"/>
    </row>
    <row r="145" spans="2:2" x14ac:dyDescent="0.35">
      <c r="B145" s="2"/>
    </row>
    <row r="146" spans="2:2" x14ac:dyDescent="0.35">
      <c r="B146" s="2"/>
    </row>
    <row r="147" spans="2:2" x14ac:dyDescent="0.35">
      <c r="B147" s="2"/>
    </row>
    <row r="148" spans="2:2" x14ac:dyDescent="0.35">
      <c r="B148" s="2"/>
    </row>
    <row r="149" spans="2:2" x14ac:dyDescent="0.35">
      <c r="B149" s="2"/>
    </row>
    <row r="150" spans="2:2" x14ac:dyDescent="0.35">
      <c r="B150" s="2"/>
    </row>
    <row r="151" spans="2:2" x14ac:dyDescent="0.35">
      <c r="B151" s="2"/>
    </row>
    <row r="152" spans="2:2" x14ac:dyDescent="0.35">
      <c r="B152" s="2"/>
    </row>
    <row r="153" spans="2:2" x14ac:dyDescent="0.35">
      <c r="B153" s="2"/>
    </row>
    <row r="154" spans="2:2" x14ac:dyDescent="0.35">
      <c r="B154" s="2"/>
    </row>
    <row r="155" spans="2:2" x14ac:dyDescent="0.35">
      <c r="B155" s="2"/>
    </row>
    <row r="156" spans="2:2" x14ac:dyDescent="0.35">
      <c r="B156" s="2"/>
    </row>
    <row r="157" spans="2:2" x14ac:dyDescent="0.35">
      <c r="B157" s="2"/>
    </row>
    <row r="158" spans="2:2" x14ac:dyDescent="0.35">
      <c r="B158" s="2"/>
    </row>
    <row r="159" spans="2:2" x14ac:dyDescent="0.35">
      <c r="B159" s="2"/>
    </row>
    <row r="160" spans="2:2" x14ac:dyDescent="0.35">
      <c r="B160" s="2"/>
    </row>
    <row r="161" spans="2:2" x14ac:dyDescent="0.35">
      <c r="B161" s="2"/>
    </row>
    <row r="162" spans="2:2" x14ac:dyDescent="0.35">
      <c r="B162" s="2"/>
    </row>
    <row r="163" spans="2:2" x14ac:dyDescent="0.35">
      <c r="B163" s="2"/>
    </row>
    <row r="164" spans="2:2" x14ac:dyDescent="0.35">
      <c r="B164" s="2"/>
    </row>
    <row r="165" spans="2:2" x14ac:dyDescent="0.35">
      <c r="B165" s="2"/>
    </row>
    <row r="166" spans="2:2" x14ac:dyDescent="0.35">
      <c r="B166" s="2"/>
    </row>
    <row r="167" spans="2:2" x14ac:dyDescent="0.35">
      <c r="B167" s="2"/>
    </row>
    <row r="168" spans="2:2" x14ac:dyDescent="0.35">
      <c r="B168" s="2"/>
    </row>
    <row r="169" spans="2:2" x14ac:dyDescent="0.35">
      <c r="B169" s="2"/>
    </row>
    <row r="170" spans="2:2" x14ac:dyDescent="0.35">
      <c r="B170" s="2"/>
    </row>
    <row r="171" spans="2:2" x14ac:dyDescent="0.35">
      <c r="B171" s="2"/>
    </row>
    <row r="172" spans="2:2" x14ac:dyDescent="0.35">
      <c r="B172" s="2"/>
    </row>
    <row r="173" spans="2:2" x14ac:dyDescent="0.35">
      <c r="B173" s="2"/>
    </row>
    <row r="174" spans="2:2" x14ac:dyDescent="0.35">
      <c r="B174" s="2"/>
    </row>
    <row r="175" spans="2:2" x14ac:dyDescent="0.35">
      <c r="B175" s="2"/>
    </row>
    <row r="176" spans="2:2" x14ac:dyDescent="0.35">
      <c r="B176" s="2"/>
    </row>
    <row r="177" spans="2:2" x14ac:dyDescent="0.35">
      <c r="B177" s="2"/>
    </row>
    <row r="178" spans="2:2" x14ac:dyDescent="0.35">
      <c r="B178" s="2"/>
    </row>
    <row r="179" spans="2:2" x14ac:dyDescent="0.35">
      <c r="B179" s="2"/>
    </row>
    <row r="180" spans="2:2" x14ac:dyDescent="0.35">
      <c r="B180" s="2"/>
    </row>
    <row r="181" spans="2:2" x14ac:dyDescent="0.35">
      <c r="B181" s="2"/>
    </row>
    <row r="182" spans="2:2" x14ac:dyDescent="0.35">
      <c r="B182" s="2"/>
    </row>
    <row r="183" spans="2:2" x14ac:dyDescent="0.35">
      <c r="B183" s="2"/>
    </row>
    <row r="184" spans="2:2" x14ac:dyDescent="0.35">
      <c r="B184" s="2"/>
    </row>
    <row r="185" spans="2:2" x14ac:dyDescent="0.35">
      <c r="B185" s="2"/>
    </row>
    <row r="186" spans="2:2" x14ac:dyDescent="0.35">
      <c r="B186" s="2"/>
    </row>
    <row r="187" spans="2:2" x14ac:dyDescent="0.35">
      <c r="B187" s="2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Instructions</vt:lpstr>
      <vt:lpstr>Form</vt:lpstr>
      <vt:lpstr>Formulas</vt:lpstr>
      <vt:lpstr>Codes</vt:lpstr>
      <vt:lpstr>Column3</vt:lpstr>
      <vt:lpstr>Date</vt:lpstr>
      <vt:lpstr>dates_con</vt:lpstr>
      <vt:lpstr>Day</vt:lpstr>
      <vt:lpstr>Hol_Date</vt:lpstr>
      <vt:lpstr>Hol_Hours</vt:lpstr>
      <vt:lpstr>Hol_Name</vt:lpstr>
      <vt:lpstr>Hol_Week</vt:lpstr>
      <vt:lpstr>Location</vt:lpstr>
      <vt:lpstr>Form!Print_Area</vt:lpstr>
      <vt:lpstr>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rodriguez</dc:creator>
  <cp:lastModifiedBy>Keye Su</cp:lastModifiedBy>
  <cp:lastPrinted>2026-03-24T15:42:42Z</cp:lastPrinted>
  <dcterms:created xsi:type="dcterms:W3CDTF">2022-05-13T16:46:25Z</dcterms:created>
  <dcterms:modified xsi:type="dcterms:W3CDTF">2026-04-28T20:59:45Z</dcterms:modified>
</cp:coreProperties>
</file>